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 activeTab="1"/>
  </bookViews>
  <sheets>
    <sheet name="БП н" sheetId="1" r:id="rId1"/>
    <sheet name="КПР" sheetId="2" r:id="rId2"/>
  </sheets>
  <definedNames>
    <definedName name="_xlnm.Print_Area" localSheetId="1">КПР!$A$1:$S$28</definedName>
  </definedNames>
  <calcPr calcId="124519"/>
</workbook>
</file>

<file path=xl/calcChain.xml><?xml version="1.0" encoding="utf-8"?>
<calcChain xmlns="http://schemas.openxmlformats.org/spreadsheetml/2006/main">
  <c r="S22" i="2"/>
  <c r="S19"/>
  <c r="S16"/>
  <c r="S13"/>
  <c r="S10"/>
  <c r="AI26" i="1"/>
  <c r="AD26"/>
  <c r="AE26" s="1"/>
  <c r="AA26"/>
  <c r="AB26" s="1"/>
  <c r="X26"/>
  <c r="Y26" s="1"/>
  <c r="U26"/>
  <c r="V26" s="1"/>
  <c r="R26"/>
  <c r="S26" s="1"/>
  <c r="AJ25"/>
  <c r="AI25"/>
  <c r="AD25"/>
  <c r="AA25"/>
  <c r="X25"/>
  <c r="U25"/>
  <c r="R25"/>
  <c r="AI24"/>
  <c r="AD24"/>
  <c r="AE24" s="1"/>
  <c r="AA24"/>
  <c r="AB24" s="1"/>
  <c r="X24"/>
  <c r="Y24" s="1"/>
  <c r="U24"/>
  <c r="V24" s="1"/>
  <c r="R24"/>
  <c r="AJ24" s="1"/>
  <c r="AJ23"/>
  <c r="AI23"/>
  <c r="AD23"/>
  <c r="AA23"/>
  <c r="X23"/>
  <c r="U23"/>
  <c r="R23"/>
  <c r="AI22"/>
  <c r="AD22"/>
  <c r="AE22" s="1"/>
  <c r="AA22"/>
  <c r="AB22" s="1"/>
  <c r="X22"/>
  <c r="Y22" s="1"/>
  <c r="U22"/>
  <c r="V22" s="1"/>
  <c r="R22"/>
  <c r="S22" s="1"/>
  <c r="AJ21"/>
  <c r="AI21"/>
  <c r="AD21"/>
  <c r="AA21"/>
  <c r="X21"/>
  <c r="U21"/>
  <c r="R21"/>
  <c r="AI20"/>
  <c r="AD20"/>
  <c r="AE20" s="1"/>
  <c r="AA20"/>
  <c r="AB20" s="1"/>
  <c r="X20"/>
  <c r="Y20" s="1"/>
  <c r="U20"/>
  <c r="V20" s="1"/>
  <c r="R20"/>
  <c r="AJ20" s="1"/>
  <c r="AJ19"/>
  <c r="AI19"/>
  <c r="AD19"/>
  <c r="AA19"/>
  <c r="X19"/>
  <c r="U19"/>
  <c r="R19"/>
  <c r="AI18"/>
  <c r="AD18"/>
  <c r="AE18" s="1"/>
  <c r="AA18"/>
  <c r="AB18" s="1"/>
  <c r="X18"/>
  <c r="Y18" s="1"/>
  <c r="U18"/>
  <c r="V18" s="1"/>
  <c r="R18"/>
  <c r="S18" s="1"/>
  <c r="AJ17"/>
  <c r="AI17"/>
  <c r="AD17"/>
  <c r="AA17"/>
  <c r="X17"/>
  <c r="U17"/>
  <c r="R17"/>
  <c r="AI16"/>
  <c r="AD16"/>
  <c r="AE16" s="1"/>
  <c r="AA16"/>
  <c r="AB16" s="1"/>
  <c r="X16"/>
  <c r="Y16" s="1"/>
  <c r="U16"/>
  <c r="V16" s="1"/>
  <c r="R16"/>
  <c r="AJ16" s="1"/>
  <c r="AJ15"/>
  <c r="AI15"/>
  <c r="AD15"/>
  <c r="AA15"/>
  <c r="X15"/>
  <c r="U15"/>
  <c r="R15"/>
  <c r="AI14"/>
  <c r="AD14"/>
  <c r="AE21" s="1"/>
  <c r="AA14"/>
  <c r="AB19" s="1"/>
  <c r="X14"/>
  <c r="Y21" s="1"/>
  <c r="U14"/>
  <c r="V19" s="1"/>
  <c r="R14"/>
  <c r="S21" s="1"/>
  <c r="AJ13"/>
  <c r="AI13"/>
  <c r="AE13"/>
  <c r="AD13"/>
  <c r="AE25" s="1"/>
  <c r="AB13"/>
  <c r="AA13"/>
  <c r="AB23" s="1"/>
  <c r="Y13"/>
  <c r="X13"/>
  <c r="Y25" s="1"/>
  <c r="V13"/>
  <c r="U13"/>
  <c r="V23" s="1"/>
  <c r="S13"/>
  <c r="R13"/>
  <c r="S25" s="1"/>
  <c r="V14" l="1"/>
  <c r="AB14"/>
  <c r="AJ14"/>
  <c r="A20" s="1"/>
  <c r="S16"/>
  <c r="AJ18"/>
  <c r="S20"/>
  <c r="AJ22"/>
  <c r="A22" s="1"/>
  <c r="S24"/>
  <c r="AJ26"/>
  <c r="S15"/>
  <c r="Y15"/>
  <c r="AE15"/>
  <c r="V17"/>
  <c r="AB17"/>
  <c r="S19"/>
  <c r="Y19"/>
  <c r="AE19"/>
  <c r="A21"/>
  <c r="V21"/>
  <c r="AB21"/>
  <c r="S23"/>
  <c r="Y23"/>
  <c r="AE23"/>
  <c r="V25"/>
  <c r="AB25"/>
  <c r="S14"/>
  <c r="Y14"/>
  <c r="AE14"/>
  <c r="A15"/>
  <c r="V15"/>
  <c r="AB15"/>
  <c r="S17"/>
  <c r="Y17"/>
  <c r="AE17"/>
  <c r="A19"/>
  <c r="A25" l="1"/>
  <c r="A17"/>
  <c r="A26"/>
  <c r="A18"/>
  <c r="A23"/>
  <c r="A13"/>
  <c r="A14"/>
  <c r="A16"/>
  <c r="A24"/>
</calcChain>
</file>

<file path=xl/sharedStrings.xml><?xml version="1.0" encoding="utf-8"?>
<sst xmlns="http://schemas.openxmlformats.org/spreadsheetml/2006/main" count="471" uniqueCount="209">
  <si>
    <t xml:space="preserve">ЧЕМПИОНАТ РОССИИ </t>
  </si>
  <si>
    <t>выездка - командные соревнования / ЕКП №36630</t>
  </si>
  <si>
    <t>(мужчины, женщины)</t>
  </si>
  <si>
    <t>Технические результаты</t>
  </si>
  <si>
    <t>БОЛЬШОЙ ПРИЗ</t>
  </si>
  <si>
    <t>Судьи</t>
  </si>
  <si>
    <t>E - СУББОТИНА Алла ВК</t>
  </si>
  <si>
    <t>M - САЛЕ Рафаэль МК</t>
  </si>
  <si>
    <t>H - РИНГМАРК Магнус МК</t>
  </si>
  <si>
    <t>B - ЕЛИСЕЕВА Анна ВК</t>
  </si>
  <si>
    <t>C - ЛЕРМАН Хеннинг МК</t>
  </si>
  <si>
    <t>Нижний Новгород, КСК "Пассаж"</t>
  </si>
  <si>
    <t>12 июня 2021 г</t>
  </si>
  <si>
    <t>Место</t>
  </si>
  <si>
    <t>№ лошади</t>
  </si>
  <si>
    <t>Фамилия Имя 
всадника</t>
  </si>
  <si>
    <t>Рег. № ФКСР</t>
  </si>
  <si>
    <t>Кличка лошади</t>
  </si>
  <si>
    <t>No паспорта ФКСР</t>
  </si>
  <si>
    <t>Владелец</t>
  </si>
  <si>
    <t>Порода</t>
  </si>
  <si>
    <t>Место рождения</t>
  </si>
  <si>
    <t>Пол/ г.р.</t>
  </si>
  <si>
    <t>Масть</t>
  </si>
  <si>
    <t>Кличка отца</t>
  </si>
  <si>
    <t>Регион</t>
  </si>
  <si>
    <t>E</t>
  </si>
  <si>
    <t>H</t>
  </si>
  <si>
    <t>C</t>
  </si>
  <si>
    <t>M</t>
  </si>
  <si>
    <t>B</t>
  </si>
  <si>
    <t>Ошибка в схеме</t>
  </si>
  <si>
    <t>Прочая ошибка</t>
  </si>
  <si>
    <t>Общие оценки</t>
  </si>
  <si>
    <t>Всего баллов</t>
  </si>
  <si>
    <t>Всего %</t>
  </si>
  <si>
    <t>Вып.
норм.</t>
  </si>
  <si>
    <t>Баллы</t>
  </si>
  <si>
    <t>%</t>
  </si>
  <si>
    <t>W/ЧР</t>
  </si>
  <si>
    <t>Sophia
Софья</t>
  </si>
  <si>
    <t>ANISCHCEVA
АНИЩЕВА</t>
  </si>
  <si>
    <t>010686</t>
  </si>
  <si>
    <t>SIR FLORETT
СИР ФЛОРЕТТ</t>
  </si>
  <si>
    <t>011042</t>
  </si>
  <si>
    <t>Anischeva S
Анищева С</t>
  </si>
  <si>
    <t>WESTF 
Вестф</t>
  </si>
  <si>
    <t>GER
Германия</t>
  </si>
  <si>
    <t>S/08
жер/08</t>
  </si>
  <si>
    <t>Bay 
гнедой</t>
  </si>
  <si>
    <t>Spielberg
Спилберг</t>
  </si>
  <si>
    <t>Москва</t>
  </si>
  <si>
    <t>МС</t>
  </si>
  <si>
    <t>Evgeny
Евгений</t>
  </si>
  <si>
    <t>SHARANGOVICH
ШАРАНГОВИЧ</t>
  </si>
  <si>
    <t>001588</t>
  </si>
  <si>
    <t>KARTSEVO HUMMER
КАРЦЕВО ХАММЕР</t>
  </si>
  <si>
    <t>015855</t>
  </si>
  <si>
    <t>Bronnikova N.
Бронникова Н.</t>
  </si>
  <si>
    <t>KWPN
Голл.тепл.</t>
  </si>
  <si>
    <t>NED Нидерланды</t>
  </si>
  <si>
    <t>S/12
жер/12</t>
  </si>
  <si>
    <t>d.bay
т.гнед.</t>
  </si>
  <si>
    <t>Westpoiny
Вестпойнт</t>
  </si>
  <si>
    <t>Московская область</t>
  </si>
  <si>
    <t xml:space="preserve">Anastasiya Анастасия </t>
  </si>
  <si>
    <t>VOLKOVA
ВОЛКОВА</t>
  </si>
  <si>
    <t>003298</t>
  </si>
  <si>
    <t>ACAPULCO
АКАПУЛЬКО</t>
  </si>
  <si>
    <t>004615</t>
  </si>
  <si>
    <t>Volkova A
Волкова A.</t>
  </si>
  <si>
    <t>TRAK
трак.</t>
  </si>
  <si>
    <t>NED
Нидерланды</t>
  </si>
  <si>
    <t>G/05
мер/05</t>
  </si>
  <si>
    <t>Bay
гнед</t>
  </si>
  <si>
    <t>Ravel
Равель</t>
  </si>
  <si>
    <t>Калужская область</t>
  </si>
  <si>
    <t>Larisa
Лариса</t>
  </si>
  <si>
    <t>BUSHINA
БУШИНА</t>
  </si>
  <si>
    <t>000174</t>
  </si>
  <si>
    <t>JU JU
ДЖУ ДЖУ</t>
  </si>
  <si>
    <t>006118</t>
  </si>
  <si>
    <t>Sokolova V.&amp;
Bushina L.</t>
  </si>
  <si>
    <t>HANN 
Ганн.</t>
  </si>
  <si>
    <t>RUS 
Россия</t>
  </si>
  <si>
    <t>G/04
мер/04</t>
  </si>
  <si>
    <t>Bay
гнедой</t>
  </si>
  <si>
    <t>Vdumchivy
Вдумчивый</t>
  </si>
  <si>
    <t>КМС</t>
  </si>
  <si>
    <t>Varvara
Варвара</t>
  </si>
  <si>
    <t>VASILYEVA
ВАСИЛЬЕВА</t>
  </si>
  <si>
    <t>053999</t>
  </si>
  <si>
    <t>DANS AVEK LUI
ДАНС АВЭК ЛУИ</t>
  </si>
  <si>
    <t>013235</t>
  </si>
  <si>
    <t>Vasileva E.
Васильева Е.</t>
  </si>
  <si>
    <t>OLDEN
Ольден</t>
  </si>
  <si>
    <t>GER Германия</t>
  </si>
  <si>
    <t>M/10
мер/10</t>
  </si>
  <si>
    <t>Black
вороной</t>
  </si>
  <si>
    <t>Desperados
Десперадос</t>
  </si>
  <si>
    <t>Aleksandra
Александра</t>
  </si>
  <si>
    <t>BEREZKINA
БЕРЕЗКИНА</t>
  </si>
  <si>
    <t>030796</t>
  </si>
  <si>
    <t xml:space="preserve"> LARRY CARLTON
ЛАРРИ КАРЛТОН</t>
  </si>
  <si>
    <t>012920</t>
  </si>
  <si>
    <t>SPb GBU SSHOR
СПб ГБУ СШОР</t>
  </si>
  <si>
    <t>BAVAR
бавар.тепл.</t>
  </si>
  <si>
    <t>dark bay
т.гнед</t>
  </si>
  <si>
    <t xml:space="preserve"> Landprinz
Лэндпринц</t>
  </si>
  <si>
    <t>Санкт-Петербург</t>
  </si>
  <si>
    <t>Olga
Ольга</t>
  </si>
  <si>
    <t>IVANOVA
ИВАНОВА</t>
  </si>
  <si>
    <t>048197</t>
  </si>
  <si>
    <t>AVANS
АВАНС</t>
  </si>
  <si>
    <t>005554</t>
  </si>
  <si>
    <t>Merкulova I.
Меркулова И.</t>
  </si>
  <si>
    <t>LATV 
Латв</t>
  </si>
  <si>
    <t>S/05
жер/05</t>
  </si>
  <si>
    <t>Вay 
гнедой</t>
  </si>
  <si>
    <t>Aromat
Аромат</t>
  </si>
  <si>
    <t>Tatiana
Татьяна</t>
  </si>
  <si>
    <t>DOROFEEVA
ДОРОФЕЕВА</t>
  </si>
  <si>
    <t>001365</t>
  </si>
  <si>
    <t>OLKHARD
ОЛЬХАРД</t>
  </si>
  <si>
    <t>019489</t>
  </si>
  <si>
    <t>Dorofeeva T
Дорофеева Т</t>
  </si>
  <si>
    <t>TRAK
Трак.</t>
  </si>
  <si>
    <t>S/09
жер/09</t>
  </si>
  <si>
    <t>Horgen
Хорген</t>
  </si>
  <si>
    <t>Vera
Вера</t>
  </si>
  <si>
    <t>KHALIKOVA
ХАЛИКОВА</t>
  </si>
  <si>
    <t>001882</t>
  </si>
  <si>
    <t>EMANDO
ЭМАНДО</t>
  </si>
  <si>
    <t>014235</t>
  </si>
  <si>
    <t>Minaev A.
Минаев А.</t>
  </si>
  <si>
    <t>G/09
мер/09</t>
  </si>
  <si>
    <t>Delatio
Делатио</t>
  </si>
  <si>
    <t>Margarita
Маргарита</t>
  </si>
  <si>
    <t>IRDYNCHEEVA
ИРДЫНЧЕЕВА</t>
  </si>
  <si>
    <t>003077</t>
  </si>
  <si>
    <t>EHRENFIRST
ЭРЕНФЕРСТ</t>
  </si>
  <si>
    <t>012489</t>
  </si>
  <si>
    <t>Irdyncheeva M.
Ирдынчеева М.</t>
  </si>
  <si>
    <t>WESTF
Вестф</t>
  </si>
  <si>
    <t>S/11
жер/11</t>
  </si>
  <si>
    <t>Erenpar
Эренпар</t>
  </si>
  <si>
    <t>Tatyana
Татьяна</t>
  </si>
  <si>
    <t>ANISIMOVA
АНИСИМОВА, 1999</t>
  </si>
  <si>
    <t>013099</t>
  </si>
  <si>
    <t>BRIG
БРИГ</t>
  </si>
  <si>
    <t>014169</t>
  </si>
  <si>
    <t>Anisimova O.
Анисимова О</t>
  </si>
  <si>
    <t>RUS WB 
РВП</t>
  </si>
  <si>
    <t xml:space="preserve">Brown 
карак. </t>
  </si>
  <si>
    <t>Balagur
Балагур</t>
  </si>
  <si>
    <t>ЧР</t>
  </si>
  <si>
    <t>Darya
Дарья</t>
  </si>
  <si>
    <t>KURBATOVA
КУРБАТОВА</t>
  </si>
  <si>
    <t>014190</t>
  </si>
  <si>
    <t>ARMACH
АРМАЧ</t>
  </si>
  <si>
    <t>016781</t>
  </si>
  <si>
    <t>bay
гнед.</t>
  </si>
  <si>
    <t>Antares
Антарес</t>
  </si>
  <si>
    <t>Stanislav
Станислав</t>
  </si>
  <si>
    <t>CHEREDNICHENKO
ЧЕРЕДНИЧЕНКО</t>
  </si>
  <si>
    <t>001991</t>
  </si>
  <si>
    <t>TOP FEIVEL
ТОП ФАЙВЕЛЬ</t>
  </si>
  <si>
    <t>009546</t>
  </si>
  <si>
    <t>Danilina A
Данилина А</t>
  </si>
  <si>
    <t>Florentciano
Флоренциано</t>
  </si>
  <si>
    <t>Viktoria
Виктория</t>
  </si>
  <si>
    <t>KUTSOBINA
КУЦОБИНА</t>
  </si>
  <si>
    <t>001393</t>
  </si>
  <si>
    <t>FOREVER DBG
ФОРЭВЕР ДБГ</t>
  </si>
  <si>
    <t>017320</t>
  </si>
  <si>
    <t>KWPN
гол.тепл</t>
  </si>
  <si>
    <t>Chestnut
рыжий</t>
  </si>
  <si>
    <t>Vivaldi
Вивальди</t>
  </si>
  <si>
    <t>Ksenia 
Ксения</t>
  </si>
  <si>
    <t>ERSHOVA
ЕРШОВА</t>
  </si>
  <si>
    <t>036296</t>
  </si>
  <si>
    <t>EL CAPONE G
ЭЛЬ КАПОНЕ ДЖИ</t>
  </si>
  <si>
    <t>011198</t>
  </si>
  <si>
    <t>G/08
мер/08</t>
  </si>
  <si>
    <t xml:space="preserve"> Van Gogh
Ван гог</t>
  </si>
  <si>
    <t>искл</t>
  </si>
  <si>
    <t xml:space="preserve"> </t>
  </si>
  <si>
    <t>Главный судья:</t>
  </si>
  <si>
    <t>Макнами И. - ВК</t>
  </si>
  <si>
    <t>Главный секретарь:</t>
  </si>
  <si>
    <t>Никишина Е. - ВК</t>
  </si>
  <si>
    <t>ЧЕМПИОНАТ РОССИИ</t>
  </si>
  <si>
    <t>ВЫЕЗДКА - КОМАНДНОЕ ПЕРВЕНСТВО / ЕКП №36630</t>
  </si>
  <si>
    <t>мужчины, женщины</t>
  </si>
  <si>
    <t>КОМАНДНОЕ ПЕРВЕНСТВО</t>
  </si>
  <si>
    <t>12 июня 2021</t>
  </si>
  <si>
    <t>Команда</t>
  </si>
  <si>
    <t>Рег № спортсмена</t>
  </si>
  <si>
    <t>Nationality</t>
  </si>
  <si>
    <t>Результат 
БП, %</t>
  </si>
  <si>
    <t>Итого по команде  %</t>
  </si>
  <si>
    <t>МОСКОВСКОЙ ОБЛАСТИ</t>
  </si>
  <si>
    <t>МОСКВЫ-1</t>
  </si>
  <si>
    <t>Москва-1</t>
  </si>
  <si>
    <t>КАЛУЖСКОЙ ОБЛАСТИ</t>
  </si>
  <si>
    <t>МОСКВЫ-2</t>
  </si>
  <si>
    <t>Москва-2</t>
  </si>
  <si>
    <t>САНКТ-ПЕТЕРБУРГА</t>
  </si>
  <si>
    <t>снят</t>
  </si>
</sst>
</file>

<file path=xl/styles.xml><?xml version="1.0" encoding="utf-8"?>
<styleSheet xmlns="http://schemas.openxmlformats.org/spreadsheetml/2006/main">
  <numFmts count="13">
    <numFmt numFmtId="43" formatCode="_-* #,##0.00\ _р_._-;\-* #,##0.00\ _р_._-;_-* &quot;-&quot;??\ _р_._-;_-@_-"/>
    <numFmt numFmtId="164" formatCode="0.0"/>
    <numFmt numFmtId="165" formatCode="0.000"/>
    <numFmt numFmtId="166" formatCode="_-* #,##0.00&quot;р.&quot;_-;\-* #,##0.00&quot;р.&quot;_-;_-* &quot;-&quot;??&quot;р.&quot;_-;_-@_-"/>
    <numFmt numFmtId="167" formatCode="_(\$* #,##0.00_);_(\$* \(#,##0.00\);_(\$* \-??_);_(@_)"/>
    <numFmt numFmtId="168" formatCode="_-* #,##0.00&quot;р.&quot;_-;\-* #,##0.00&quot;р.&quot;_-;_-* \-??&quot;р.&quot;_-;_-@_-"/>
    <numFmt numFmtId="169" formatCode="_(&quot;$&quot;* #,##0.00_);_(&quot;$&quot;* \(#,##0.00\);_(&quot;$&quot;* &quot;-&quot;??_);_(@_)"/>
    <numFmt numFmtId="170" formatCode="&quot;SFr.&quot;\ #,##0;&quot;SFr.&quot;\ \-#,##0"/>
    <numFmt numFmtId="171" formatCode="_ &quot;SFr.&quot;\ * #,##0.00_ ;_ &quot;SFr.&quot;\ * \-#,##0.00_ ;_ &quot;SFr.&quot;\ * &quot;-&quot;??_ ;_ @_ "/>
    <numFmt numFmtId="172" formatCode="_-* #,##0\ &quot;SFr.&quot;_-;\-* #,##0\ &quot;SFr.&quot;_-;_-* &quot;-&quot;\ &quot;SFr.&quot;_-;_-@_-"/>
    <numFmt numFmtId="173" formatCode="_-* #,##0.00_р_._-;\-* #,##0.00_р_._-;_-* \-??_р_._-;_-@_-"/>
    <numFmt numFmtId="174" formatCode="_(* #,##0.00_);_(* \(#,##0.00\);_(* &quot;-&quot;??_);_(@_)"/>
    <numFmt numFmtId="175" formatCode="_-* #,##0.00_р_._-;\-* #,##0.00_р_._-;_-* &quot;-&quot;??_р_._-;_-@_-"/>
  </numFmts>
  <fonts count="6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24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24"/>
      <name val="Times New Roman"/>
      <family val="1"/>
      <charset val="204"/>
    </font>
    <font>
      <sz val="26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Arial Cyr"/>
      <charset val="204"/>
    </font>
    <font>
      <sz val="10"/>
      <name val="Arial"/>
      <family val="2"/>
      <charset val="204"/>
    </font>
    <font>
      <i/>
      <sz val="11"/>
      <name val="Times New Roman"/>
      <family val="1"/>
      <charset val="204"/>
    </font>
    <font>
      <i/>
      <sz val="11"/>
      <color indexed="10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Arial"/>
      <family val="2"/>
      <charset val="204"/>
    </font>
    <font>
      <sz val="9"/>
      <name val="Times New Roman"/>
      <family val="1"/>
      <charset val="204"/>
    </font>
    <font>
      <b/>
      <sz val="11"/>
      <color indexed="8"/>
      <name val="Verdana"/>
      <family val="2"/>
      <charset val="204"/>
    </font>
    <font>
      <sz val="9"/>
      <name val="Arial"/>
      <family val="2"/>
      <charset val="204"/>
    </font>
    <font>
      <sz val="12"/>
      <name val="Arial"/>
      <family val="2"/>
      <charset val="204"/>
    </font>
    <font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 Cy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name val="Arial Cyr"/>
      <family val="2"/>
    </font>
    <font>
      <sz val="11"/>
      <color theme="1"/>
      <name val="Calibri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30"/>
      <name val="Times New Roman"/>
      <family val="1"/>
      <charset val="204"/>
    </font>
    <font>
      <sz val="15"/>
      <name val="Times New Roman"/>
      <family val="1"/>
      <charset val="204"/>
    </font>
    <font>
      <b/>
      <sz val="20"/>
      <name val="Arial"/>
      <family val="2"/>
      <charset val="204"/>
    </font>
    <font>
      <b/>
      <sz val="16"/>
      <name val="Arial"/>
      <family val="2"/>
      <charset val="204"/>
    </font>
    <font>
      <b/>
      <sz val="18"/>
      <color indexed="8"/>
      <name val="Times New Roman"/>
      <family val="1"/>
      <charset val="204"/>
    </font>
    <font>
      <b/>
      <sz val="22"/>
      <name val="Times New Roman"/>
      <family val="1"/>
      <charset val="204"/>
    </font>
    <font>
      <sz val="18"/>
      <color indexed="8"/>
      <name val="Times New Roman"/>
      <family val="1"/>
      <charset val="204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2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77">
    <xf numFmtId="0" fontId="0" fillId="0" borderId="0"/>
    <xf numFmtId="0" fontId="16" fillId="0" borderId="0"/>
    <xf numFmtId="0" fontId="2" fillId="0" borderId="0"/>
    <xf numFmtId="0" fontId="16" fillId="0" borderId="0"/>
    <xf numFmtId="0" fontId="2" fillId="0" borderId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2" fillId="0" borderId="0"/>
    <xf numFmtId="0" fontId="16" fillId="0" borderId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6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18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31" fillId="20" borderId="0" applyNumberFormat="0" applyBorder="0" applyAlignment="0" applyProtection="0"/>
    <xf numFmtId="0" fontId="31" fillId="13" borderId="0" applyNumberFormat="0" applyBorder="0" applyAlignment="0" applyProtection="0"/>
    <xf numFmtId="0" fontId="31" fillId="22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23" borderId="0" applyNumberFormat="0" applyBorder="0" applyAlignment="0" applyProtection="0"/>
    <xf numFmtId="0" fontId="31" fillId="14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31" fillId="24" borderId="0" applyNumberFormat="0" applyBorder="0" applyAlignment="0" applyProtection="0"/>
    <xf numFmtId="0" fontId="33" fillId="7" borderId="9" applyNumberFormat="0" applyAlignment="0" applyProtection="0"/>
    <xf numFmtId="0" fontId="33" fillId="26" borderId="9" applyNumberFormat="0" applyAlignment="0" applyProtection="0"/>
    <xf numFmtId="0" fontId="33" fillId="7" borderId="9" applyNumberFormat="0" applyAlignment="0" applyProtection="0"/>
    <xf numFmtId="0" fontId="34" fillId="27" borderId="10" applyNumberFormat="0" applyAlignment="0" applyProtection="0"/>
    <xf numFmtId="0" fontId="34" fillId="28" borderId="10" applyNumberFormat="0" applyAlignment="0" applyProtection="0"/>
    <xf numFmtId="0" fontId="34" fillId="27" borderId="10" applyNumberFormat="0" applyAlignment="0" applyProtection="0"/>
    <xf numFmtId="0" fontId="35" fillId="27" borderId="9" applyNumberFormat="0" applyAlignment="0" applyProtection="0"/>
    <xf numFmtId="0" fontId="35" fillId="28" borderId="9" applyNumberFormat="0" applyAlignment="0" applyProtection="0"/>
    <xf numFmtId="0" fontId="35" fillId="27" borderId="9" applyNumberFormat="0" applyAlignment="0" applyProtection="0"/>
    <xf numFmtId="166" fontId="30" fillId="0" borderId="0" applyFont="0" applyFill="0" applyBorder="0" applyAlignment="0" applyProtection="0"/>
    <xf numFmtId="167" fontId="16" fillId="0" borderId="0" applyFill="0" applyBorder="0" applyAlignment="0" applyProtection="0"/>
    <xf numFmtId="167" fontId="16" fillId="0" borderId="0" applyFill="0" applyBorder="0" applyAlignment="0" applyProtection="0"/>
    <xf numFmtId="166" fontId="30" fillId="0" borderId="0" applyFont="0" applyFill="0" applyBorder="0" applyAlignment="0" applyProtection="0"/>
    <xf numFmtId="168" fontId="36" fillId="0" borderId="0" applyFill="0" applyBorder="0" applyAlignment="0" applyProtection="0"/>
    <xf numFmtId="166" fontId="30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6" fillId="0" borderId="0" applyFill="0" applyBorder="0" applyAlignment="0" applyProtection="0"/>
    <xf numFmtId="167" fontId="36" fillId="0" borderId="0" applyFill="0" applyBorder="0" applyAlignment="0" applyProtection="0"/>
    <xf numFmtId="166" fontId="30" fillId="0" borderId="0" applyFont="0" applyFill="0" applyBorder="0" applyAlignment="0" applyProtection="0"/>
    <xf numFmtId="166" fontId="2" fillId="0" borderId="0" applyFont="0" applyFill="0" applyBorder="0" applyAlignment="0" applyProtection="0"/>
    <xf numFmtId="169" fontId="16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7" fontId="36" fillId="0" borderId="0" applyFill="0" applyBorder="0" applyAlignment="0" applyProtection="0"/>
    <xf numFmtId="167" fontId="36" fillId="0" borderId="0" applyFill="0" applyBorder="0" applyAlignment="0" applyProtection="0"/>
    <xf numFmtId="170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7" fontId="16" fillId="0" borderId="0" applyFill="0" applyBorder="0" applyAlignment="0" applyProtection="0"/>
    <xf numFmtId="167" fontId="36" fillId="0" borderId="0" applyFill="0" applyBorder="0" applyAlignment="0" applyProtection="0"/>
    <xf numFmtId="169" fontId="16" fillId="0" borderId="0" applyFont="0" applyFill="0" applyBorder="0" applyAlignment="0" applyProtection="0"/>
    <xf numFmtId="167" fontId="16" fillId="0" borderId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7" fontId="36" fillId="0" borderId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7" fontId="36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36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36" fillId="0" borderId="0" applyFill="0" applyBorder="0" applyAlignment="0" applyProtection="0"/>
    <xf numFmtId="169" fontId="16" fillId="0" borderId="0" applyFont="0" applyFill="0" applyBorder="0" applyAlignment="0" applyProtection="0"/>
    <xf numFmtId="167" fontId="36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16" fillId="0" borderId="0" applyFill="0" applyBorder="0" applyAlignment="0" applyProtection="0"/>
    <xf numFmtId="167" fontId="16" fillId="0" borderId="0" applyFill="0" applyBorder="0" applyAlignment="0" applyProtection="0"/>
    <xf numFmtId="166" fontId="2" fillId="0" borderId="0" applyFont="0" applyFill="0" applyBorder="0" applyAlignment="0" applyProtection="0"/>
    <xf numFmtId="166" fontId="38" fillId="0" borderId="0" applyFont="0" applyFill="0" applyBorder="0" applyAlignment="0" applyProtection="0"/>
    <xf numFmtId="167" fontId="36" fillId="0" borderId="0" applyFill="0" applyBorder="0" applyAlignment="0" applyProtection="0"/>
    <xf numFmtId="169" fontId="16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36" fillId="0" borderId="0" applyFill="0" applyBorder="0" applyAlignment="0" applyProtection="0"/>
    <xf numFmtId="168" fontId="16" fillId="0" borderId="0" applyFill="0" applyBorder="0" applyAlignment="0" applyProtection="0"/>
    <xf numFmtId="167" fontId="36" fillId="0" borderId="0" applyFill="0" applyBorder="0" applyAlignment="0" applyProtection="0"/>
    <xf numFmtId="167" fontId="36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36" fillId="0" borderId="0" applyFill="0" applyBorder="0" applyAlignment="0" applyProtection="0"/>
    <xf numFmtId="168" fontId="16" fillId="0" borderId="0" applyFill="0" applyBorder="0" applyAlignment="0" applyProtection="0"/>
    <xf numFmtId="166" fontId="2" fillId="0" borderId="0" applyFont="0" applyFill="0" applyBorder="0" applyAlignment="0" applyProtection="0"/>
    <xf numFmtId="167" fontId="36" fillId="0" borderId="0" applyFill="0" applyBorder="0" applyAlignment="0" applyProtection="0"/>
    <xf numFmtId="167" fontId="36" fillId="0" borderId="0" applyFill="0" applyBorder="0" applyAlignment="0" applyProtection="0"/>
    <xf numFmtId="167" fontId="36" fillId="0" borderId="0" applyFill="0" applyBorder="0" applyAlignment="0" applyProtection="0"/>
    <xf numFmtId="167" fontId="36" fillId="0" borderId="0" applyFill="0" applyBorder="0" applyAlignment="0" applyProtection="0"/>
    <xf numFmtId="167" fontId="36" fillId="0" borderId="0" applyFill="0" applyBorder="0" applyAlignment="0" applyProtection="0"/>
    <xf numFmtId="167" fontId="36" fillId="0" borderId="0" applyFill="0" applyBorder="0" applyAlignment="0" applyProtection="0"/>
    <xf numFmtId="171" fontId="36" fillId="0" borderId="0" applyFill="0" applyBorder="0" applyAlignment="0" applyProtection="0"/>
    <xf numFmtId="167" fontId="36" fillId="0" borderId="0" applyFill="0" applyBorder="0" applyAlignment="0" applyProtection="0"/>
    <xf numFmtId="172" fontId="36" fillId="0" borderId="0" applyFill="0" applyBorder="0" applyAlignment="0" applyProtection="0"/>
    <xf numFmtId="172" fontId="36" fillId="0" borderId="0" applyFill="0" applyBorder="0" applyAlignment="0" applyProtection="0"/>
    <xf numFmtId="167" fontId="36" fillId="0" borderId="0" applyFill="0" applyBorder="0" applyAlignment="0" applyProtection="0"/>
    <xf numFmtId="167" fontId="36" fillId="0" borderId="0" applyFill="0" applyBorder="0" applyAlignment="0" applyProtection="0"/>
    <xf numFmtId="166" fontId="2" fillId="0" borderId="0" applyFont="0" applyFill="0" applyBorder="0" applyAlignment="0" applyProtection="0"/>
    <xf numFmtId="167" fontId="36" fillId="0" borderId="0" applyFill="0" applyBorder="0" applyAlignment="0" applyProtection="0"/>
    <xf numFmtId="167" fontId="36" fillId="0" borderId="0" applyFill="0" applyBorder="0" applyAlignment="0" applyProtection="0"/>
    <xf numFmtId="167" fontId="36" fillId="0" borderId="0" applyFill="0" applyBorder="0" applyAlignment="0" applyProtection="0"/>
    <xf numFmtId="167" fontId="36" fillId="0" borderId="0" applyFill="0" applyBorder="0" applyAlignment="0" applyProtection="0"/>
    <xf numFmtId="167" fontId="36" fillId="0" borderId="0" applyFill="0" applyBorder="0" applyAlignment="0" applyProtection="0"/>
    <xf numFmtId="167" fontId="36" fillId="0" borderId="0" applyFill="0" applyBorder="0" applyAlignment="0" applyProtection="0"/>
    <xf numFmtId="167" fontId="36" fillId="0" borderId="0" applyFill="0" applyBorder="0" applyAlignment="0" applyProtection="0"/>
    <xf numFmtId="167" fontId="36" fillId="0" borderId="0" applyFill="0" applyBorder="0" applyAlignment="0" applyProtection="0"/>
    <xf numFmtId="0" fontId="36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9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7" fontId="36" fillId="0" borderId="0" applyFill="0" applyBorder="0" applyAlignment="0" applyProtection="0"/>
    <xf numFmtId="170" fontId="16" fillId="0" borderId="0" applyFont="0" applyFill="0" applyBorder="0" applyAlignment="0" applyProtection="0"/>
    <xf numFmtId="167" fontId="16" fillId="0" borderId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7" fontId="16" fillId="0" borderId="0" applyFill="0" applyBorder="0" applyAlignment="0" applyProtection="0"/>
    <xf numFmtId="166" fontId="30" fillId="0" borderId="0" applyFont="0" applyFill="0" applyBorder="0" applyAlignment="0" applyProtection="0"/>
    <xf numFmtId="167" fontId="36" fillId="0" borderId="0" applyFill="0" applyBorder="0" applyAlignment="0" applyProtection="0"/>
    <xf numFmtId="169" fontId="16" fillId="0" borderId="0" applyFont="0" applyFill="0" applyBorder="0" applyAlignment="0" applyProtection="0"/>
    <xf numFmtId="168" fontId="32" fillId="0" borderId="0" applyFill="0" applyBorder="0" applyAlignment="0" applyProtection="0"/>
    <xf numFmtId="166" fontId="30" fillId="0" borderId="0" applyFont="0" applyFill="0" applyBorder="0" applyAlignment="0" applyProtection="0"/>
    <xf numFmtId="169" fontId="16" fillId="0" borderId="0" applyFont="0" applyFill="0" applyBorder="0" applyAlignment="0" applyProtection="0"/>
    <xf numFmtId="167" fontId="36" fillId="0" borderId="0" applyFill="0" applyBorder="0" applyAlignment="0" applyProtection="0"/>
    <xf numFmtId="166" fontId="30" fillId="0" borderId="0" applyFont="0" applyFill="0" applyBorder="0" applyAlignment="0" applyProtection="0"/>
    <xf numFmtId="168" fontId="32" fillId="0" borderId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6" fontId="30" fillId="0" borderId="0" applyFont="0" applyFill="0" applyBorder="0" applyAlignment="0" applyProtection="0"/>
    <xf numFmtId="169" fontId="16" fillId="0" borderId="0" applyFont="0" applyFill="0" applyBorder="0" applyAlignment="0" applyProtection="0"/>
    <xf numFmtId="166" fontId="30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7" fontId="16" fillId="0" borderId="0" applyFill="0" applyBorder="0" applyAlignment="0" applyProtection="0"/>
    <xf numFmtId="166" fontId="1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9" fontId="16" fillId="0" borderId="0" applyFont="0" applyFill="0" applyBorder="0" applyAlignment="0" applyProtection="0"/>
    <xf numFmtId="167" fontId="16" fillId="0" borderId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7" fontId="16" fillId="0" borderId="0" applyFill="0" applyBorder="0" applyAlignment="0" applyProtection="0"/>
    <xf numFmtId="167" fontId="36" fillId="0" borderId="0" applyFill="0" applyBorder="0" applyAlignment="0" applyProtection="0"/>
    <xf numFmtId="169" fontId="16" fillId="0" borderId="0" applyFont="0" applyFill="0" applyBorder="0" applyAlignment="0" applyProtection="0"/>
    <xf numFmtId="167" fontId="36" fillId="0" borderId="0" applyFill="0" applyBorder="0" applyAlignment="0" applyProtection="0"/>
    <xf numFmtId="169" fontId="16" fillId="0" borderId="0" applyFont="0" applyFill="0" applyBorder="0" applyAlignment="0" applyProtection="0"/>
    <xf numFmtId="166" fontId="30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7" fontId="16" fillId="0" borderId="0" applyFill="0" applyBorder="0" applyAlignment="0" applyProtection="0"/>
    <xf numFmtId="167" fontId="36" fillId="0" borderId="0" applyFill="0" applyBorder="0" applyAlignment="0" applyProtection="0"/>
    <xf numFmtId="169" fontId="16" fillId="0" borderId="0" applyFont="0" applyFill="0" applyBorder="0" applyAlignment="0" applyProtection="0"/>
    <xf numFmtId="167" fontId="36" fillId="0" borderId="0" applyFill="0" applyBorder="0" applyAlignment="0" applyProtection="0"/>
    <xf numFmtId="169" fontId="16" fillId="0" borderId="0" applyFont="0" applyFill="0" applyBorder="0" applyAlignment="0" applyProtection="0"/>
    <xf numFmtId="167" fontId="16" fillId="0" borderId="0" applyFill="0" applyBorder="0" applyAlignment="0" applyProtection="0"/>
    <xf numFmtId="0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7" fontId="16" fillId="0" borderId="0" applyFill="0" applyBorder="0" applyAlignment="0" applyProtection="0"/>
    <xf numFmtId="167" fontId="36" fillId="0" borderId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7" fontId="16" fillId="0" borderId="0" applyFill="0" applyBorder="0" applyAlignment="0" applyProtection="0"/>
    <xf numFmtId="167" fontId="36" fillId="0" borderId="0" applyFill="0" applyBorder="0" applyAlignment="0" applyProtection="0"/>
    <xf numFmtId="169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7" fontId="16" fillId="0" borderId="0" applyFill="0" applyBorder="0" applyAlignment="0" applyProtection="0"/>
    <xf numFmtId="167" fontId="36" fillId="0" borderId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7" fontId="16" fillId="0" borderId="0" applyFill="0" applyBorder="0" applyAlignment="0" applyProtection="0"/>
    <xf numFmtId="167" fontId="36" fillId="0" borderId="0" applyFill="0" applyBorder="0" applyAlignment="0" applyProtection="0"/>
    <xf numFmtId="169" fontId="16" fillId="0" borderId="0" applyFont="0" applyFill="0" applyBorder="0" applyAlignment="0" applyProtection="0"/>
    <xf numFmtId="167" fontId="16" fillId="0" borderId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7" fontId="36" fillId="0" borderId="0" applyFill="0" applyBorder="0" applyAlignment="0" applyProtection="0"/>
    <xf numFmtId="169" fontId="16" fillId="0" borderId="0" applyFont="0" applyFill="0" applyBorder="0" applyAlignment="0" applyProtection="0"/>
    <xf numFmtId="167" fontId="16" fillId="0" borderId="0" applyFill="0" applyBorder="0" applyAlignment="0" applyProtection="0"/>
    <xf numFmtId="167" fontId="36" fillId="0" borderId="0" applyFill="0" applyBorder="0" applyAlignment="0" applyProtection="0"/>
    <xf numFmtId="167" fontId="16" fillId="0" borderId="0" applyFill="0" applyBorder="0" applyAlignment="0" applyProtection="0"/>
    <xf numFmtId="167" fontId="16" fillId="0" borderId="0" applyFill="0" applyBorder="0" applyAlignment="0" applyProtection="0"/>
    <xf numFmtId="167" fontId="36" fillId="0" borderId="0" applyFill="0" applyBorder="0" applyAlignment="0" applyProtection="0"/>
    <xf numFmtId="167" fontId="36" fillId="0" borderId="0" applyFill="0" applyBorder="0" applyAlignment="0" applyProtection="0"/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40" fillId="0" borderId="12" applyNumberFormat="0" applyFill="0" applyAlignment="0" applyProtection="0"/>
    <xf numFmtId="0" fontId="40" fillId="0" borderId="12" applyNumberFormat="0" applyFill="0" applyAlignment="0" applyProtection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3" fillId="29" borderId="15" applyNumberFormat="0" applyAlignment="0" applyProtection="0"/>
    <xf numFmtId="0" fontId="43" fillId="30" borderId="15" applyNumberFormat="0" applyAlignment="0" applyProtection="0"/>
    <xf numFmtId="0" fontId="43" fillId="29" borderId="15" applyNumberFormat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1" borderId="0" applyNumberFormat="0" applyBorder="0" applyAlignment="0" applyProtection="0"/>
    <xf numFmtId="0" fontId="45" fillId="32" borderId="0" applyNumberFormat="0" applyBorder="0" applyAlignment="0" applyProtection="0"/>
    <xf numFmtId="0" fontId="45" fillId="31" borderId="0" applyNumberFormat="0" applyBorder="0" applyAlignment="0" applyProtection="0"/>
    <xf numFmtId="0" fontId="4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2" fillId="0" borderId="0"/>
    <xf numFmtId="0" fontId="38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16" fillId="0" borderId="0"/>
    <xf numFmtId="0" fontId="32" fillId="0" borderId="0"/>
    <xf numFmtId="0" fontId="32" fillId="0" borderId="0"/>
    <xf numFmtId="0" fontId="2" fillId="0" borderId="0"/>
    <xf numFmtId="0" fontId="16" fillId="0" borderId="0"/>
    <xf numFmtId="0" fontId="3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16" fillId="0" borderId="0"/>
    <xf numFmtId="0" fontId="8" fillId="0" borderId="0"/>
    <xf numFmtId="0" fontId="2" fillId="0" borderId="0"/>
    <xf numFmtId="0" fontId="16" fillId="0" borderId="0"/>
    <xf numFmtId="0" fontId="16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" fillId="0" borderId="0"/>
    <xf numFmtId="0" fontId="32" fillId="0" borderId="0"/>
    <xf numFmtId="0" fontId="16" fillId="0" borderId="0"/>
    <xf numFmtId="0" fontId="32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" fillId="0" borderId="0"/>
    <xf numFmtId="0" fontId="32" fillId="0" borderId="0"/>
    <xf numFmtId="0" fontId="38" fillId="0" borderId="0"/>
    <xf numFmtId="0" fontId="32" fillId="0" borderId="0"/>
    <xf numFmtId="0" fontId="32" fillId="0" borderId="0"/>
    <xf numFmtId="0" fontId="2" fillId="0" borderId="0"/>
    <xf numFmtId="0" fontId="2" fillId="0" borderId="0"/>
    <xf numFmtId="0" fontId="16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2" fillId="0" borderId="0"/>
    <xf numFmtId="0" fontId="16" fillId="0" borderId="0"/>
    <xf numFmtId="0" fontId="16" fillId="0" borderId="0"/>
    <xf numFmtId="0" fontId="32" fillId="0" borderId="0"/>
    <xf numFmtId="0" fontId="16" fillId="0" borderId="0"/>
    <xf numFmtId="0" fontId="46" fillId="0" borderId="0"/>
    <xf numFmtId="0" fontId="46" fillId="0" borderId="0"/>
    <xf numFmtId="0" fontId="2" fillId="0" borderId="0"/>
    <xf numFmtId="0" fontId="47" fillId="0" borderId="0"/>
    <xf numFmtId="0" fontId="32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3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0" fillId="0" borderId="0"/>
    <xf numFmtId="0" fontId="36" fillId="0" borderId="0"/>
    <xf numFmtId="0" fontId="16" fillId="0" borderId="0"/>
    <xf numFmtId="0" fontId="3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0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30" fillId="0" borderId="0"/>
    <xf numFmtId="0" fontId="46" fillId="0" borderId="0"/>
    <xf numFmtId="0" fontId="48" fillId="0" borderId="0"/>
    <xf numFmtId="0" fontId="1" fillId="0" borderId="0"/>
    <xf numFmtId="0" fontId="16" fillId="0" borderId="0"/>
    <xf numFmtId="0" fontId="16" fillId="0" borderId="0"/>
    <xf numFmtId="0" fontId="1" fillId="0" borderId="0"/>
    <xf numFmtId="0" fontId="16" fillId="0" borderId="0"/>
    <xf numFmtId="0" fontId="3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0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2" fillId="0" borderId="0"/>
    <xf numFmtId="0" fontId="16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6" fillId="0" borderId="0"/>
    <xf numFmtId="0" fontId="16" fillId="0" borderId="0"/>
    <xf numFmtId="0" fontId="16" fillId="0" borderId="0"/>
    <xf numFmtId="0" fontId="16" fillId="0" borderId="0"/>
    <xf numFmtId="0" fontId="46" fillId="0" borderId="0"/>
    <xf numFmtId="0" fontId="49" fillId="3" borderId="0" applyNumberFormat="0" applyBorder="0" applyAlignment="0" applyProtection="0"/>
    <xf numFmtId="0" fontId="49" fillId="33" borderId="0" applyNumberFormat="0" applyBorder="0" applyAlignment="0" applyProtection="0"/>
    <xf numFmtId="0" fontId="49" fillId="3" borderId="0" applyNumberFormat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2" fillId="34" borderId="16" applyNumberFormat="0" applyFont="0" applyAlignment="0" applyProtection="0"/>
    <xf numFmtId="0" fontId="16" fillId="35" borderId="16" applyNumberFormat="0" applyAlignment="0" applyProtection="0"/>
    <xf numFmtId="0" fontId="16" fillId="35" borderId="16" applyNumberFormat="0" applyAlignment="0" applyProtection="0"/>
    <xf numFmtId="0" fontId="16" fillId="34" borderId="16" applyNumberFormat="0" applyFont="0" applyAlignment="0" applyProtection="0"/>
    <xf numFmtId="9" fontId="8" fillId="0" borderId="0" applyFill="0" applyBorder="0" applyAlignment="0" applyProtection="0"/>
    <xf numFmtId="0" fontId="51" fillId="0" borderId="17" applyNumberFormat="0" applyFill="0" applyAlignment="0" applyProtection="0"/>
    <xf numFmtId="0" fontId="51" fillId="0" borderId="17" applyNumberFormat="0" applyFill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3" fontId="30" fillId="0" borderId="0" applyFont="0" applyFill="0" applyBorder="0" applyAlignment="0" applyProtection="0"/>
    <xf numFmtId="173" fontId="36" fillId="0" borderId="0" applyFill="0" applyBorder="0" applyAlignment="0" applyProtection="0"/>
    <xf numFmtId="174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5" fontId="30" fillId="0" borderId="0" applyFont="0" applyFill="0" applyBorder="0" applyAlignment="0" applyProtection="0"/>
    <xf numFmtId="0" fontId="53" fillId="4" borderId="0" applyNumberFormat="0" applyBorder="0" applyAlignment="0" applyProtection="0"/>
    <xf numFmtId="0" fontId="53" fillId="36" borderId="0" applyNumberFormat="0" applyBorder="0" applyAlignment="0" applyProtection="0"/>
    <xf numFmtId="0" fontId="53" fillId="4" borderId="0" applyNumberFormat="0" applyBorder="0" applyAlignment="0" applyProtection="0"/>
  </cellStyleXfs>
  <cellXfs count="154">
    <xf numFmtId="0" fontId="0" fillId="0" borderId="0" xfId="0"/>
    <xf numFmtId="0" fontId="3" fillId="0" borderId="0" xfId="0" applyFont="1" applyFill="1" applyAlignment="1">
      <alignment horizontal="center"/>
    </xf>
    <xf numFmtId="0" fontId="4" fillId="0" borderId="0" xfId="0" applyFont="1" applyFill="1" applyAlignment="1"/>
    <xf numFmtId="0" fontId="0" fillId="0" borderId="0" xfId="0" applyFill="1" applyAlignment="1"/>
    <xf numFmtId="0" fontId="4" fillId="0" borderId="0" xfId="0" applyFont="1" applyFill="1" applyAlignment="1">
      <alignment horizontal="center"/>
    </xf>
    <xf numFmtId="0" fontId="0" fillId="0" borderId="0" xfId="0" applyFill="1"/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/>
    <xf numFmtId="0" fontId="8" fillId="0" borderId="0" xfId="0" applyFont="1" applyFill="1"/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/>
    <xf numFmtId="0" fontId="10" fillId="0" borderId="0" xfId="0" applyFont="1" applyFill="1"/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0" fontId="12" fillId="0" borderId="0" xfId="0" applyFont="1" applyFill="1"/>
    <xf numFmtId="0" fontId="14" fillId="0" borderId="0" xfId="0" applyFont="1" applyFill="1"/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right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vertical="center" wrapText="1"/>
    </xf>
    <xf numFmtId="0" fontId="11" fillId="0" borderId="0" xfId="0" applyFont="1" applyFill="1" applyAlignment="1">
      <alignment horizontal="left"/>
    </xf>
    <xf numFmtId="0" fontId="14" fillId="0" borderId="0" xfId="0" applyFont="1" applyFill="1" applyAlignment="1"/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 wrapText="1"/>
    </xf>
    <xf numFmtId="4" fontId="15" fillId="0" borderId="0" xfId="0" applyNumberFormat="1" applyFont="1" applyFill="1" applyBorder="1" applyAlignment="1">
      <alignment vertical="center"/>
    </xf>
    <xf numFmtId="0" fontId="8" fillId="0" borderId="0" xfId="1" applyFont="1" applyFill="1" applyAlignment="1">
      <alignment vertical="center"/>
    </xf>
    <xf numFmtId="0" fontId="17" fillId="0" borderId="0" xfId="0" applyFont="1" applyFill="1" applyBorder="1" applyAlignment="1"/>
    <xf numFmtId="0" fontId="17" fillId="0" borderId="0" xfId="0" applyFont="1" applyFill="1" applyBorder="1"/>
    <xf numFmtId="0" fontId="18" fillId="0" borderId="0" xfId="0" applyFont="1" applyFill="1" applyBorder="1"/>
    <xf numFmtId="0" fontId="19" fillId="0" borderId="0" xfId="0" applyFont="1" applyFill="1" applyBorder="1"/>
    <xf numFmtId="0" fontId="17" fillId="0" borderId="0" xfId="0" applyFont="1" applyFill="1"/>
    <xf numFmtId="49" fontId="17" fillId="0" borderId="1" xfId="0" applyNumberFormat="1" applyFont="1" applyFill="1" applyBorder="1" applyAlignment="1"/>
    <xf numFmtId="49" fontId="17" fillId="0" borderId="1" xfId="0" applyNumberFormat="1" applyFont="1" applyFill="1" applyBorder="1" applyAlignment="1">
      <alignment horizontal="right"/>
    </xf>
    <xf numFmtId="0" fontId="17" fillId="0" borderId="0" xfId="0" applyFont="1" applyFill="1" applyAlignment="1"/>
    <xf numFmtId="0" fontId="20" fillId="0" borderId="2" xfId="2" applyFont="1" applyFill="1" applyBorder="1" applyAlignment="1">
      <alignment horizontal="center" vertical="center" textRotation="90"/>
    </xf>
    <xf numFmtId="0" fontId="20" fillId="0" borderId="2" xfId="2" applyFont="1" applyFill="1" applyBorder="1" applyAlignment="1">
      <alignment horizontal="center" vertical="center" textRotation="90" wrapText="1"/>
    </xf>
    <xf numFmtId="0" fontId="20" fillId="0" borderId="3" xfId="0" applyFont="1" applyFill="1" applyBorder="1" applyAlignment="1">
      <alignment horizontal="center" vertical="center" textRotation="90"/>
    </xf>
    <xf numFmtId="0" fontId="20" fillId="0" borderId="2" xfId="2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 textRotation="90" wrapText="1"/>
    </xf>
    <xf numFmtId="0" fontId="20" fillId="0" borderId="7" xfId="0" applyFont="1" applyFill="1" applyBorder="1" applyAlignment="1">
      <alignment horizontal="center" vertical="center" textRotation="90"/>
    </xf>
    <xf numFmtId="0" fontId="20" fillId="0" borderId="7" xfId="0" applyFont="1" applyFill="1" applyBorder="1" applyAlignment="1">
      <alignment horizontal="center" vertical="center" wrapText="1"/>
    </xf>
    <xf numFmtId="0" fontId="20" fillId="0" borderId="2" xfId="2" applyFont="1" applyFill="1" applyBorder="1" applyAlignment="1">
      <alignment horizontal="center" vertical="center" textRotation="90" wrapText="1"/>
    </xf>
    <xf numFmtId="0" fontId="20" fillId="0" borderId="2" xfId="2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textRotation="90" wrapText="1"/>
    </xf>
    <xf numFmtId="1" fontId="21" fillId="0" borderId="7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164" fontId="16" fillId="0" borderId="2" xfId="0" applyNumberFormat="1" applyFont="1" applyBorder="1" applyAlignment="1">
      <alignment horizontal="center" vertical="center"/>
    </xf>
    <xf numFmtId="165" fontId="23" fillId="0" borderId="2" xfId="3" applyNumberFormat="1" applyFont="1" applyFill="1" applyBorder="1" applyAlignment="1" applyProtection="1">
      <alignment horizontal="center" vertical="center" wrapText="1"/>
      <protection locked="0"/>
    </xf>
    <xf numFmtId="1" fontId="24" fillId="0" borderId="7" xfId="0" applyNumberFormat="1" applyFont="1" applyFill="1" applyBorder="1" applyAlignment="1">
      <alignment horizontal="center" vertical="center" wrapText="1"/>
    </xf>
    <xf numFmtId="1" fontId="24" fillId="0" borderId="7" xfId="0" applyNumberFormat="1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/>
    </xf>
    <xf numFmtId="164" fontId="15" fillId="0" borderId="2" xfId="0" applyNumberFormat="1" applyFont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6" fillId="0" borderId="0" xfId="0" applyFont="1" applyFill="1" applyAlignment="1">
      <alignment horizontal="left" vertical="center"/>
    </xf>
    <xf numFmtId="0" fontId="14" fillId="0" borderId="0" xfId="0" applyFont="1" applyFill="1" applyAlignment="1">
      <alignment vertical="center"/>
    </xf>
    <xf numFmtId="0" fontId="25" fillId="0" borderId="0" xfId="0" applyFont="1" applyFill="1"/>
    <xf numFmtId="0" fontId="22" fillId="0" borderId="2" xfId="1" applyFont="1" applyFill="1" applyBorder="1" applyAlignment="1">
      <alignment horizontal="center" vertical="center" wrapText="1"/>
    </xf>
    <xf numFmtId="164" fontId="15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26" fillId="0" borderId="0" xfId="0" applyFont="1" applyFill="1" applyAlignment="1">
      <alignment horizontal="left"/>
    </xf>
    <xf numFmtId="0" fontId="8" fillId="0" borderId="2" xfId="1" applyFont="1" applyFill="1" applyBorder="1" applyAlignment="1">
      <alignment vertical="center" wrapText="1"/>
    </xf>
    <xf numFmtId="0" fontId="22" fillId="0" borderId="2" xfId="4" applyFont="1" applyFill="1" applyBorder="1" applyAlignment="1">
      <alignment horizontal="center" vertical="center" wrapText="1"/>
    </xf>
    <xf numFmtId="49" fontId="8" fillId="0" borderId="2" xfId="1" applyNumberFormat="1" applyFont="1" applyFill="1" applyBorder="1" applyAlignment="1">
      <alignment horizontal="left" vertical="center" wrapText="1"/>
    </xf>
    <xf numFmtId="164" fontId="16" fillId="0" borderId="2" xfId="0" applyNumberFormat="1" applyFont="1" applyFill="1" applyBorder="1" applyAlignment="1">
      <alignment horizontal="center" vertical="center"/>
    </xf>
    <xf numFmtId="0" fontId="22" fillId="0" borderId="2" xfId="1" applyNumberFormat="1" applyFont="1" applyFill="1" applyBorder="1" applyAlignment="1">
      <alignment horizontal="center" vertical="center"/>
    </xf>
    <xf numFmtId="0" fontId="27" fillId="0" borderId="8" xfId="0" applyFont="1" applyFill="1" applyBorder="1" applyAlignment="1">
      <alignment horizontal="left"/>
    </xf>
    <xf numFmtId="0" fontId="27" fillId="0" borderId="0" xfId="0" applyFont="1" applyFill="1" applyAlignment="1">
      <alignment horizontal="right"/>
    </xf>
    <xf numFmtId="0" fontId="14" fillId="0" borderId="0" xfId="0" applyFont="1" applyFill="1" applyAlignment="1">
      <alignment horizontal="center" vertical="center"/>
    </xf>
    <xf numFmtId="0" fontId="28" fillId="0" borderId="0" xfId="0" applyFont="1" applyFill="1"/>
    <xf numFmtId="0" fontId="27" fillId="0" borderId="0" xfId="0" applyFont="1" applyFill="1" applyAlignment="1">
      <alignment horizontal="left"/>
    </xf>
    <xf numFmtId="0" fontId="28" fillId="0" borderId="0" xfId="0" applyFont="1" applyFill="1" applyAlignment="1"/>
    <xf numFmtId="0" fontId="29" fillId="0" borderId="0" xfId="0" applyFont="1" applyFill="1" applyAlignment="1">
      <alignment horizontal="left"/>
    </xf>
    <xf numFmtId="0" fontId="29" fillId="0" borderId="0" xfId="0" applyFont="1" applyFill="1" applyAlignment="1">
      <alignment horizontal="center" wrapText="1"/>
    </xf>
    <xf numFmtId="0" fontId="29" fillId="0" borderId="0" xfId="0" applyFont="1" applyFill="1" applyAlignment="1">
      <alignment horizontal="center" wrapText="1"/>
    </xf>
    <xf numFmtId="0" fontId="54" fillId="0" borderId="0" xfId="0" applyFont="1" applyAlignment="1">
      <alignment horizontal="center"/>
    </xf>
    <xf numFmtId="0" fontId="0" fillId="0" borderId="0" xfId="0" applyAlignment="1"/>
    <xf numFmtId="0" fontId="5" fillId="0" borderId="0" xfId="0" applyFont="1" applyAlignment="1">
      <alignment horizontal="center" vertical="center"/>
    </xf>
    <xf numFmtId="0" fontId="8" fillId="0" borderId="0" xfId="0" applyFont="1" applyAlignment="1"/>
    <xf numFmtId="0" fontId="8" fillId="0" borderId="0" xfId="0" applyFont="1"/>
    <xf numFmtId="0" fontId="55" fillId="0" borderId="0" xfId="0" applyFont="1" applyAlignment="1">
      <alignment horizontal="center" vertical="center"/>
    </xf>
    <xf numFmtId="0" fontId="10" fillId="0" borderId="0" xfId="0" applyFont="1" applyAlignment="1"/>
    <xf numFmtId="0" fontId="10" fillId="0" borderId="0" xfId="0" applyFont="1"/>
    <xf numFmtId="0" fontId="12" fillId="0" borderId="0" xfId="0" applyFont="1" applyAlignment="1">
      <alignment horizontal="center"/>
    </xf>
    <xf numFmtId="0" fontId="14" fillId="0" borderId="0" xfId="0" applyFont="1" applyAlignment="1"/>
    <xf numFmtId="0" fontId="14" fillId="0" borderId="0" xfId="0" applyFont="1"/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4" fontId="15" fillId="0" borderId="0" xfId="0" applyNumberFormat="1" applyFont="1" applyBorder="1" applyAlignment="1">
      <alignment vertical="center"/>
    </xf>
    <xf numFmtId="0" fontId="17" fillId="0" borderId="0" xfId="0" applyFont="1" applyBorder="1" applyAlignment="1"/>
    <xf numFmtId="0" fontId="17" fillId="0" borderId="0" xfId="0" applyFont="1" applyBorder="1"/>
    <xf numFmtId="0" fontId="18" fillId="0" borderId="0" xfId="0" applyFont="1" applyBorder="1"/>
    <xf numFmtId="0" fontId="19" fillId="0" borderId="0" xfId="0" applyFont="1" applyBorder="1"/>
    <xf numFmtId="0" fontId="17" fillId="0" borderId="0" xfId="0" applyFont="1"/>
    <xf numFmtId="49" fontId="17" fillId="0" borderId="1" xfId="0" applyNumberFormat="1" applyFont="1" applyBorder="1" applyAlignment="1">
      <alignment horizontal="right"/>
    </xf>
    <xf numFmtId="0" fontId="17" fillId="0" borderId="0" xfId="0" applyFont="1" applyAlignment="1"/>
    <xf numFmtId="0" fontId="6" fillId="0" borderId="2" xfId="2" applyFont="1" applyBorder="1" applyAlignment="1">
      <alignment horizontal="center" vertical="center" textRotation="90"/>
    </xf>
    <xf numFmtId="0" fontId="6" fillId="0" borderId="3" xfId="2" applyFont="1" applyBorder="1" applyAlignment="1">
      <alignment horizontal="center" vertical="center" textRotation="90"/>
    </xf>
    <xf numFmtId="0" fontId="6" fillId="0" borderId="2" xfId="2" applyFont="1" applyBorder="1" applyAlignment="1">
      <alignment horizontal="center" vertical="center" textRotation="90" wrapText="1"/>
    </xf>
    <xf numFmtId="0" fontId="6" fillId="0" borderId="3" xfId="0" applyFont="1" applyFill="1" applyBorder="1" applyAlignment="1">
      <alignment horizontal="center" vertical="center" textRotation="90"/>
    </xf>
    <xf numFmtId="0" fontId="6" fillId="0" borderId="2" xfId="2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textRotation="90"/>
    </xf>
    <xf numFmtId="0" fontId="6" fillId="0" borderId="7" xfId="0" applyFont="1" applyFill="1" applyBorder="1" applyAlignment="1">
      <alignment horizontal="center" vertical="center" textRotation="90"/>
    </xf>
    <xf numFmtId="0" fontId="6" fillId="0" borderId="7" xfId="0" applyFont="1" applyFill="1" applyBorder="1" applyAlignment="1">
      <alignment horizontal="center" vertical="center" wrapText="1"/>
    </xf>
    <xf numFmtId="1" fontId="56" fillId="0" borderId="3" xfId="0" applyNumberFormat="1" applyFont="1" applyBorder="1" applyAlignment="1">
      <alignment horizontal="center" vertical="center" wrapText="1"/>
    </xf>
    <xf numFmtId="1" fontId="57" fillId="0" borderId="3" xfId="0" applyNumberFormat="1" applyFont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left" vertical="center" wrapText="1"/>
    </xf>
    <xf numFmtId="49" fontId="28" fillId="0" borderId="2" xfId="0" applyNumberFormat="1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vertical="center" wrapText="1"/>
    </xf>
    <xf numFmtId="165" fontId="58" fillId="0" borderId="2" xfId="3" applyNumberFormat="1" applyFont="1" applyFill="1" applyBorder="1" applyAlignment="1" applyProtection="1">
      <alignment horizontal="center" vertical="center" wrapText="1"/>
      <protection locked="0"/>
    </xf>
    <xf numFmtId="165" fontId="59" fillId="0" borderId="3" xfId="0" applyNumberFormat="1" applyFont="1" applyBorder="1" applyAlignment="1">
      <alignment horizontal="center" vertical="center"/>
    </xf>
    <xf numFmtId="0" fontId="25" fillId="0" borderId="0" xfId="0" applyFont="1"/>
    <xf numFmtId="1" fontId="56" fillId="0" borderId="18" xfId="0" applyNumberFormat="1" applyFont="1" applyBorder="1" applyAlignment="1">
      <alignment horizontal="center" vertical="center" wrapText="1"/>
    </xf>
    <xf numFmtId="1" fontId="57" fillId="0" borderId="18" xfId="0" applyNumberFormat="1" applyFont="1" applyBorder="1" applyAlignment="1">
      <alignment horizontal="center" vertical="center" wrapText="1"/>
    </xf>
    <xf numFmtId="165" fontId="60" fillId="0" borderId="2" xfId="3" applyNumberFormat="1" applyFont="1" applyFill="1" applyBorder="1" applyAlignment="1" applyProtection="1">
      <alignment horizontal="center" vertical="center" wrapText="1"/>
      <protection locked="0"/>
    </xf>
    <xf numFmtId="165" fontId="59" fillId="0" borderId="18" xfId="0" applyNumberFormat="1" applyFont="1" applyBorder="1" applyAlignment="1">
      <alignment horizontal="center" vertical="center"/>
    </xf>
    <xf numFmtId="1" fontId="56" fillId="0" borderId="7" xfId="0" applyNumberFormat="1" applyFont="1" applyBorder="1" applyAlignment="1">
      <alignment horizontal="center" vertical="center" wrapText="1"/>
    </xf>
    <xf numFmtId="1" fontId="57" fillId="0" borderId="7" xfId="0" applyNumberFormat="1" applyFont="1" applyBorder="1" applyAlignment="1">
      <alignment horizontal="center" vertical="center" wrapText="1"/>
    </xf>
    <xf numFmtId="0" fontId="28" fillId="0" borderId="2" xfId="1" applyFont="1" applyFill="1" applyBorder="1" applyAlignment="1">
      <alignment horizontal="center" vertical="center" wrapText="1"/>
    </xf>
    <xf numFmtId="165" fontId="59" fillId="0" borderId="7" xfId="0" applyNumberFormat="1" applyFont="1" applyBorder="1" applyAlignment="1">
      <alignment horizontal="center" vertical="center"/>
    </xf>
    <xf numFmtId="0" fontId="28" fillId="0" borderId="2" xfId="1" applyFont="1" applyFill="1" applyBorder="1" applyAlignment="1">
      <alignment vertical="center" wrapText="1"/>
    </xf>
    <xf numFmtId="49" fontId="28" fillId="0" borderId="2" xfId="1" applyNumberFormat="1" applyFont="1" applyFill="1" applyBorder="1" applyAlignment="1">
      <alignment horizontal="left" vertical="center" wrapText="1"/>
    </xf>
    <xf numFmtId="0" fontId="27" fillId="0" borderId="8" xfId="0" applyFont="1" applyBorder="1" applyAlignment="1">
      <alignment horizontal="left"/>
    </xf>
    <xf numFmtId="0" fontId="27" fillId="0" borderId="0" xfId="0" applyFont="1" applyAlignment="1">
      <alignment horizontal="right"/>
    </xf>
    <xf numFmtId="0" fontId="14" fillId="0" borderId="0" xfId="0" applyFont="1" applyAlignment="1">
      <alignment horizontal="center" vertical="center"/>
    </xf>
    <xf numFmtId="0" fontId="28" fillId="0" borderId="0" xfId="0" applyFont="1"/>
    <xf numFmtId="0" fontId="27" fillId="0" borderId="0" xfId="0" applyFont="1" applyAlignment="1">
      <alignment horizontal="left"/>
    </xf>
    <xf numFmtId="0" fontId="28" fillId="0" borderId="0" xfId="0" applyFont="1" applyAlignment="1"/>
    <xf numFmtId="0" fontId="29" fillId="0" borderId="0" xfId="0" applyFont="1" applyAlignment="1">
      <alignment horizontal="left"/>
    </xf>
    <xf numFmtId="0" fontId="29" fillId="0" borderId="0" xfId="0" applyFont="1" applyAlignment="1">
      <alignment horizontal="center" wrapText="1"/>
    </xf>
    <xf numFmtId="0" fontId="29" fillId="0" borderId="0" xfId="0" applyFont="1" applyAlignment="1">
      <alignment horizontal="center" wrapText="1"/>
    </xf>
    <xf numFmtId="0" fontId="29" fillId="0" borderId="0" xfId="0" applyFont="1" applyAlignment="1">
      <alignment horizontal="left" wrapText="1"/>
    </xf>
    <xf numFmtId="0" fontId="29" fillId="0" borderId="0" xfId="0" applyFont="1" applyAlignment="1">
      <alignment horizontal="left" wrapText="1"/>
    </xf>
  </cellXfs>
  <cellStyles count="677">
    <cellStyle name="20% — акцент1" xfId="5"/>
    <cellStyle name="20% - Акцент1 10" xfId="6"/>
    <cellStyle name="20% - Акцент1 2" xfId="7"/>
    <cellStyle name="20% - Акцент1 2 2" xfId="8"/>
    <cellStyle name="20% - Акцент1 2 3" xfId="9"/>
    <cellStyle name="20% - Акцент1 2_29-30 мая" xfId="10"/>
    <cellStyle name="20% - Акцент1 3" xfId="11"/>
    <cellStyle name="20% - Акцент1 4" xfId="12"/>
    <cellStyle name="20% - Акцент1 5" xfId="13"/>
    <cellStyle name="20% - Акцент1 6" xfId="14"/>
    <cellStyle name="20% - Акцент1 7" xfId="15"/>
    <cellStyle name="20% - Акцент1 8" xfId="16"/>
    <cellStyle name="20% - Акцент1 9" xfId="17"/>
    <cellStyle name="20% — акцент2" xfId="18"/>
    <cellStyle name="20% - Акцент2 10" xfId="19"/>
    <cellStyle name="20% - Акцент2 2" xfId="20"/>
    <cellStyle name="20% - Акцент2 2 2" xfId="21"/>
    <cellStyle name="20% - Акцент2 2 3" xfId="22"/>
    <cellStyle name="20% - Акцент2 2_29-30 мая" xfId="23"/>
    <cellStyle name="20% - Акцент2 3" xfId="24"/>
    <cellStyle name="20% - Акцент2 4" xfId="25"/>
    <cellStyle name="20% - Акцент2 5" xfId="26"/>
    <cellStyle name="20% - Акцент2 6" xfId="27"/>
    <cellStyle name="20% - Акцент2 7" xfId="28"/>
    <cellStyle name="20% - Акцент2 8" xfId="29"/>
    <cellStyle name="20% - Акцент2 9" xfId="30"/>
    <cellStyle name="20% — акцент3" xfId="31"/>
    <cellStyle name="20% - Акцент3 10" xfId="32"/>
    <cellStyle name="20% - Акцент3 2" xfId="33"/>
    <cellStyle name="20% - Акцент3 2 2" xfId="34"/>
    <cellStyle name="20% - Акцент3 2 3" xfId="35"/>
    <cellStyle name="20% - Акцент3 2_29-30 мая" xfId="36"/>
    <cellStyle name="20% - Акцент3 3" xfId="37"/>
    <cellStyle name="20% - Акцент3 4" xfId="38"/>
    <cellStyle name="20% - Акцент3 5" xfId="39"/>
    <cellStyle name="20% - Акцент3 6" xfId="40"/>
    <cellStyle name="20% - Акцент3 7" xfId="41"/>
    <cellStyle name="20% - Акцент3 8" xfId="42"/>
    <cellStyle name="20% - Акцент3 9" xfId="43"/>
    <cellStyle name="20% — акцент4" xfId="44"/>
    <cellStyle name="20% - Акцент4 10" xfId="45"/>
    <cellStyle name="20% - Акцент4 2" xfId="46"/>
    <cellStyle name="20% - Акцент4 2 2" xfId="47"/>
    <cellStyle name="20% - Акцент4 2 3" xfId="48"/>
    <cellStyle name="20% - Акцент4 2_29-30 мая" xfId="49"/>
    <cellStyle name="20% - Акцент4 3" xfId="50"/>
    <cellStyle name="20% - Акцент4 4" xfId="51"/>
    <cellStyle name="20% - Акцент4 5" xfId="52"/>
    <cellStyle name="20% - Акцент4 6" xfId="53"/>
    <cellStyle name="20% - Акцент4 7" xfId="54"/>
    <cellStyle name="20% - Акцент4 8" xfId="55"/>
    <cellStyle name="20% - Акцент4 9" xfId="56"/>
    <cellStyle name="20% — акцент5" xfId="57"/>
    <cellStyle name="20% - Акцент5 10" xfId="58"/>
    <cellStyle name="20% - Акцент5 2" xfId="59"/>
    <cellStyle name="20% - Акцент5 2 2" xfId="60"/>
    <cellStyle name="20% - Акцент5 2 3" xfId="61"/>
    <cellStyle name="20% - Акцент5 2_29-30 мая" xfId="62"/>
    <cellStyle name="20% - Акцент5 3" xfId="63"/>
    <cellStyle name="20% - Акцент5 4" xfId="64"/>
    <cellStyle name="20% - Акцент5 5" xfId="65"/>
    <cellStyle name="20% - Акцент5 6" xfId="66"/>
    <cellStyle name="20% - Акцент5 7" xfId="67"/>
    <cellStyle name="20% - Акцент5 8" xfId="68"/>
    <cellStyle name="20% - Акцент5 9" xfId="69"/>
    <cellStyle name="20% — акцент6" xfId="70"/>
    <cellStyle name="20% - Акцент6 10" xfId="71"/>
    <cellStyle name="20% - Акцент6 2" xfId="72"/>
    <cellStyle name="20% - Акцент6 2 2" xfId="73"/>
    <cellStyle name="20% - Акцент6 2 3" xfId="74"/>
    <cellStyle name="20% - Акцент6 2_29-30 мая" xfId="75"/>
    <cellStyle name="20% - Акцент6 3" xfId="76"/>
    <cellStyle name="20% - Акцент6 4" xfId="77"/>
    <cellStyle name="20% - Акцент6 5" xfId="78"/>
    <cellStyle name="20% - Акцент6 6" xfId="79"/>
    <cellStyle name="20% - Акцент6 7" xfId="80"/>
    <cellStyle name="20% - Акцент6 8" xfId="81"/>
    <cellStyle name="20% - Акцент6 9" xfId="82"/>
    <cellStyle name="40% — акцент1" xfId="83"/>
    <cellStyle name="40% - Акцент1 10" xfId="84"/>
    <cellStyle name="40% - Акцент1 2" xfId="85"/>
    <cellStyle name="40% - Акцент1 2 2" xfId="86"/>
    <cellStyle name="40% - Акцент1 2 3" xfId="87"/>
    <cellStyle name="40% - Акцент1 2_29-30 мая" xfId="88"/>
    <cellStyle name="40% - Акцент1 3" xfId="89"/>
    <cellStyle name="40% - Акцент1 4" xfId="90"/>
    <cellStyle name="40% - Акцент1 5" xfId="91"/>
    <cellStyle name="40% - Акцент1 6" xfId="92"/>
    <cellStyle name="40% - Акцент1 7" xfId="93"/>
    <cellStyle name="40% - Акцент1 8" xfId="94"/>
    <cellStyle name="40% - Акцент1 9" xfId="95"/>
    <cellStyle name="40% — акцент2" xfId="96"/>
    <cellStyle name="40% - Акцент2 10" xfId="97"/>
    <cellStyle name="40% - Акцент2 2" xfId="98"/>
    <cellStyle name="40% - Акцент2 2 2" xfId="99"/>
    <cellStyle name="40% - Акцент2 2 3" xfId="100"/>
    <cellStyle name="40% - Акцент2 2_29-30 мая" xfId="101"/>
    <cellStyle name="40% - Акцент2 3" xfId="102"/>
    <cellStyle name="40% - Акцент2 4" xfId="103"/>
    <cellStyle name="40% - Акцент2 5" xfId="104"/>
    <cellStyle name="40% - Акцент2 6" xfId="105"/>
    <cellStyle name="40% - Акцент2 7" xfId="106"/>
    <cellStyle name="40% - Акцент2 8" xfId="107"/>
    <cellStyle name="40% - Акцент2 9" xfId="108"/>
    <cellStyle name="40% — акцент3" xfId="109"/>
    <cellStyle name="40% - Акцент3 10" xfId="110"/>
    <cellStyle name="40% - Акцент3 2" xfId="111"/>
    <cellStyle name="40% - Акцент3 2 2" xfId="112"/>
    <cellStyle name="40% - Акцент3 2 3" xfId="113"/>
    <cellStyle name="40% - Акцент3 2_29-30 мая" xfId="114"/>
    <cellStyle name="40% - Акцент3 3" xfId="115"/>
    <cellStyle name="40% - Акцент3 4" xfId="116"/>
    <cellStyle name="40% - Акцент3 5" xfId="117"/>
    <cellStyle name="40% - Акцент3 6" xfId="118"/>
    <cellStyle name="40% - Акцент3 7" xfId="119"/>
    <cellStyle name="40% - Акцент3 8" xfId="120"/>
    <cellStyle name="40% - Акцент3 9" xfId="121"/>
    <cellStyle name="40% — акцент4" xfId="122"/>
    <cellStyle name="40% - Акцент4 10" xfId="123"/>
    <cellStyle name="40% - Акцент4 2" xfId="124"/>
    <cellStyle name="40% - Акцент4 2 2" xfId="125"/>
    <cellStyle name="40% - Акцент4 2 3" xfId="126"/>
    <cellStyle name="40% - Акцент4 2_29-30 мая" xfId="127"/>
    <cellStyle name="40% - Акцент4 3" xfId="128"/>
    <cellStyle name="40% - Акцент4 4" xfId="129"/>
    <cellStyle name="40% - Акцент4 5" xfId="130"/>
    <cellStyle name="40% - Акцент4 6" xfId="131"/>
    <cellStyle name="40% - Акцент4 7" xfId="132"/>
    <cellStyle name="40% - Акцент4 8" xfId="133"/>
    <cellStyle name="40% - Акцент4 9" xfId="134"/>
    <cellStyle name="40% — акцент5" xfId="135"/>
    <cellStyle name="40% - Акцент5 10" xfId="136"/>
    <cellStyle name="40% - Акцент5 2" xfId="137"/>
    <cellStyle name="40% - Акцент5 2 2" xfId="138"/>
    <cellStyle name="40% - Акцент5 2 3" xfId="139"/>
    <cellStyle name="40% - Акцент5 2_29-30 мая" xfId="140"/>
    <cellStyle name="40% - Акцент5 3" xfId="141"/>
    <cellStyle name="40% - Акцент5 4" xfId="142"/>
    <cellStyle name="40% - Акцент5 5" xfId="143"/>
    <cellStyle name="40% - Акцент5 6" xfId="144"/>
    <cellStyle name="40% - Акцент5 7" xfId="145"/>
    <cellStyle name="40% - Акцент5 8" xfId="146"/>
    <cellStyle name="40% - Акцент5 9" xfId="147"/>
    <cellStyle name="40% — акцент6" xfId="148"/>
    <cellStyle name="40% - Акцент6 10" xfId="149"/>
    <cellStyle name="40% - Акцент6 2" xfId="150"/>
    <cellStyle name="40% - Акцент6 2 2" xfId="151"/>
    <cellStyle name="40% - Акцент6 2 3" xfId="152"/>
    <cellStyle name="40% - Акцент6 2_29-30 мая" xfId="153"/>
    <cellStyle name="40% - Акцент6 3" xfId="154"/>
    <cellStyle name="40% - Акцент6 4" xfId="155"/>
    <cellStyle name="40% - Акцент6 5" xfId="156"/>
    <cellStyle name="40% - Акцент6 6" xfId="157"/>
    <cellStyle name="40% - Акцент6 7" xfId="158"/>
    <cellStyle name="40% - Акцент6 8" xfId="159"/>
    <cellStyle name="40% - Акцент6 9" xfId="160"/>
    <cellStyle name="60% — акцент1" xfId="161"/>
    <cellStyle name="60% - Акцент1 10" xfId="162"/>
    <cellStyle name="60% - Акцент1 2" xfId="163"/>
    <cellStyle name="60% - Акцент1 3" xfId="164"/>
    <cellStyle name="60% - Акцент1 4" xfId="165"/>
    <cellStyle name="60% - Акцент1 5" xfId="166"/>
    <cellStyle name="60% - Акцент1 6" xfId="167"/>
    <cellStyle name="60% - Акцент1 7" xfId="168"/>
    <cellStyle name="60% - Акцент1 8" xfId="169"/>
    <cellStyle name="60% - Акцент1 9" xfId="170"/>
    <cellStyle name="60% — акцент2" xfId="171"/>
    <cellStyle name="60% - Акцент2 10" xfId="172"/>
    <cellStyle name="60% - Акцент2 2" xfId="173"/>
    <cellStyle name="60% - Акцент2 3" xfId="174"/>
    <cellStyle name="60% - Акцент2 4" xfId="175"/>
    <cellStyle name="60% - Акцент2 5" xfId="176"/>
    <cellStyle name="60% - Акцент2 6" xfId="177"/>
    <cellStyle name="60% - Акцент2 7" xfId="178"/>
    <cellStyle name="60% - Акцент2 8" xfId="179"/>
    <cellStyle name="60% - Акцент2 9" xfId="180"/>
    <cellStyle name="60% — акцент3" xfId="181"/>
    <cellStyle name="60% - Акцент3 10" xfId="182"/>
    <cellStyle name="60% - Акцент3 2" xfId="183"/>
    <cellStyle name="60% - Акцент3 3" xfId="184"/>
    <cellStyle name="60% - Акцент3 4" xfId="185"/>
    <cellStyle name="60% - Акцент3 5" xfId="186"/>
    <cellStyle name="60% - Акцент3 6" xfId="187"/>
    <cellStyle name="60% - Акцент3 7" xfId="188"/>
    <cellStyle name="60% - Акцент3 8" xfId="189"/>
    <cellStyle name="60% - Акцент3 9" xfId="190"/>
    <cellStyle name="60% — акцент4" xfId="191"/>
    <cellStyle name="60% - Акцент4 10" xfId="192"/>
    <cellStyle name="60% - Акцент4 2" xfId="193"/>
    <cellStyle name="60% - Акцент4 3" xfId="194"/>
    <cellStyle name="60% - Акцент4 4" xfId="195"/>
    <cellStyle name="60% - Акцент4 5" xfId="196"/>
    <cellStyle name="60% - Акцент4 6" xfId="197"/>
    <cellStyle name="60% - Акцент4 7" xfId="198"/>
    <cellStyle name="60% - Акцент4 8" xfId="199"/>
    <cellStyle name="60% - Акцент4 9" xfId="200"/>
    <cellStyle name="60% — акцент5" xfId="201"/>
    <cellStyle name="60% - Акцент5 10" xfId="202"/>
    <cellStyle name="60% - Акцент5 2" xfId="203"/>
    <cellStyle name="60% - Акцент5 3" xfId="204"/>
    <cellStyle name="60% - Акцент5 4" xfId="205"/>
    <cellStyle name="60% - Акцент5 5" xfId="206"/>
    <cellStyle name="60% - Акцент5 6" xfId="207"/>
    <cellStyle name="60% - Акцент5 7" xfId="208"/>
    <cellStyle name="60% - Акцент5 8" xfId="209"/>
    <cellStyle name="60% - Акцент5 9" xfId="210"/>
    <cellStyle name="60% — акцент6" xfId="211"/>
    <cellStyle name="60% - Акцент6 10" xfId="212"/>
    <cellStyle name="60% - Акцент6 2" xfId="213"/>
    <cellStyle name="60% - Акцент6 3" xfId="214"/>
    <cellStyle name="60% - Акцент6 4" xfId="215"/>
    <cellStyle name="60% - Акцент6 5" xfId="216"/>
    <cellStyle name="60% - Акцент6 6" xfId="217"/>
    <cellStyle name="60% - Акцент6 7" xfId="218"/>
    <cellStyle name="60% - Акцент6 8" xfId="219"/>
    <cellStyle name="60% - Акцент6 9" xfId="220"/>
    <cellStyle name="Excel Built-in Normal" xfId="221"/>
    <cellStyle name="Normal_технические" xfId="222"/>
    <cellStyle name="Акцент1 2" xfId="223"/>
    <cellStyle name="Акцент1 3" xfId="224"/>
    <cellStyle name="Акцент1 4" xfId="225"/>
    <cellStyle name="Акцент2 2" xfId="226"/>
    <cellStyle name="Акцент2 3" xfId="227"/>
    <cellStyle name="Акцент2 4" xfId="228"/>
    <cellStyle name="Акцент3 2" xfId="229"/>
    <cellStyle name="Акцент3 3" xfId="230"/>
    <cellStyle name="Акцент3 4" xfId="231"/>
    <cellStyle name="Акцент4 2" xfId="232"/>
    <cellStyle name="Акцент4 3" xfId="233"/>
    <cellStyle name="Акцент4 4" xfId="234"/>
    <cellStyle name="Акцент5 2" xfId="235"/>
    <cellStyle name="Акцент5 3" xfId="236"/>
    <cellStyle name="Акцент5 4" xfId="237"/>
    <cellStyle name="Акцент6 2" xfId="238"/>
    <cellStyle name="Акцент6 3" xfId="239"/>
    <cellStyle name="Акцент6 4" xfId="240"/>
    <cellStyle name="Ввод  2" xfId="241"/>
    <cellStyle name="Ввод  3" xfId="242"/>
    <cellStyle name="Ввод  4" xfId="243"/>
    <cellStyle name="Вывод 2" xfId="244"/>
    <cellStyle name="Вывод 3" xfId="245"/>
    <cellStyle name="Вывод 4" xfId="246"/>
    <cellStyle name="Вычисление 2" xfId="247"/>
    <cellStyle name="Вычисление 3" xfId="248"/>
    <cellStyle name="Вычисление 4" xfId="249"/>
    <cellStyle name="Денежный 10" xfId="250"/>
    <cellStyle name="Денежный 10 2" xfId="251"/>
    <cellStyle name="Денежный 10 2 2" xfId="252"/>
    <cellStyle name="Денежный 10 2 3" xfId="253"/>
    <cellStyle name="Денежный 10 2 4" xfId="254"/>
    <cellStyle name="Денежный 10 3" xfId="255"/>
    <cellStyle name="Денежный 10 3 2" xfId="256"/>
    <cellStyle name="Денежный 10 3 3" xfId="257"/>
    <cellStyle name="Денежный 10 4" xfId="258"/>
    <cellStyle name="Денежный 10 4 2" xfId="259"/>
    <cellStyle name="Денежный 10 4 3" xfId="260"/>
    <cellStyle name="Денежный 11 10" xfId="261"/>
    <cellStyle name="Денежный 11 2" xfId="262"/>
    <cellStyle name="Денежный 11 2 2" xfId="263"/>
    <cellStyle name="Денежный 11 2 2 2" xfId="264"/>
    <cellStyle name="Денежный 11 2 2 3" xfId="265"/>
    <cellStyle name="Денежный 11 3" xfId="266"/>
    <cellStyle name="Денежный 11 4" xfId="267"/>
    <cellStyle name="Денежный 11 5" xfId="268"/>
    <cellStyle name="Денежный 11 6" xfId="269"/>
    <cellStyle name="Денежный 11 7" xfId="270"/>
    <cellStyle name="Денежный 11 8" xfId="271"/>
    <cellStyle name="Денежный 11 9" xfId="272"/>
    <cellStyle name="Денежный 11 9 2" xfId="273"/>
    <cellStyle name="Денежный 11 9 3" xfId="274"/>
    <cellStyle name="Денежный 12" xfId="275"/>
    <cellStyle name="Денежный 12 10" xfId="276"/>
    <cellStyle name="Денежный 12 11" xfId="277"/>
    <cellStyle name="Денежный 12 12" xfId="278"/>
    <cellStyle name="Денежный 12 12 2" xfId="279"/>
    <cellStyle name="Денежный 12 12 2 2" xfId="280"/>
    <cellStyle name="Денежный 12 12 2 3" xfId="281"/>
    <cellStyle name="Денежный 12 12 3" xfId="282"/>
    <cellStyle name="Денежный 12 12 4" xfId="283"/>
    <cellStyle name="Денежный 12 12 5" xfId="284"/>
    <cellStyle name="Денежный 12 12_Мастер" xfId="285"/>
    <cellStyle name="Денежный 12 13" xfId="286"/>
    <cellStyle name="Денежный 12 14" xfId="287"/>
    <cellStyle name="Денежный 12 2" xfId="288"/>
    <cellStyle name="Денежный 12 2 2" xfId="289"/>
    <cellStyle name="Денежный 12 2 3" xfId="290"/>
    <cellStyle name="Денежный 12 3" xfId="291"/>
    <cellStyle name="Денежный 12 3 2" xfId="292"/>
    <cellStyle name="Денежный 12 4" xfId="293"/>
    <cellStyle name="Денежный 12 5" xfId="294"/>
    <cellStyle name="Денежный 12 6" xfId="295"/>
    <cellStyle name="Денежный 12 7" xfId="296"/>
    <cellStyle name="Денежный 12 8" xfId="297"/>
    <cellStyle name="Денежный 12 9" xfId="298"/>
    <cellStyle name="Денежный 13 10" xfId="299"/>
    <cellStyle name="Денежный 13 2" xfId="300"/>
    <cellStyle name="Денежный 13 3" xfId="301"/>
    <cellStyle name="Денежный 13 4" xfId="302"/>
    <cellStyle name="Денежный 13 5" xfId="303"/>
    <cellStyle name="Денежный 13 6" xfId="304"/>
    <cellStyle name="Денежный 13 7" xfId="305"/>
    <cellStyle name="Денежный 13 8" xfId="306"/>
    <cellStyle name="Денежный 13 9" xfId="307"/>
    <cellStyle name="Денежный 14 2" xfId="308"/>
    <cellStyle name="Денежный 14 3" xfId="309"/>
    <cellStyle name="Денежный 14 4" xfId="310"/>
    <cellStyle name="Денежный 14 5" xfId="311"/>
    <cellStyle name="Денежный 14 6" xfId="312"/>
    <cellStyle name="Денежный 14 7" xfId="313"/>
    <cellStyle name="Денежный 14 8" xfId="314"/>
    <cellStyle name="Денежный 14 9" xfId="315"/>
    <cellStyle name="Денежный 2" xfId="316"/>
    <cellStyle name="Денежный 2 10" xfId="317"/>
    <cellStyle name="Денежный 2 10 2" xfId="318"/>
    <cellStyle name="Денежный 2 11" xfId="319"/>
    <cellStyle name="Денежный 2 11 2" xfId="320"/>
    <cellStyle name="Денежный 2 11 3" xfId="321"/>
    <cellStyle name="Денежный 2 12" xfId="322"/>
    <cellStyle name="Денежный 2 13" xfId="323"/>
    <cellStyle name="Денежный 2 13 2" xfId="324"/>
    <cellStyle name="Денежный 2 13 3" xfId="325"/>
    <cellStyle name="Денежный 2 14" xfId="326"/>
    <cellStyle name="Денежный 2 15" xfId="327"/>
    <cellStyle name="Денежный 2 16" xfId="328"/>
    <cellStyle name="Денежный 2 17" xfId="329"/>
    <cellStyle name="Денежный 2 18" xfId="330"/>
    <cellStyle name="Денежный 2 19" xfId="331"/>
    <cellStyle name="Денежный 2 2" xfId="332"/>
    <cellStyle name="Денежный 2 2 2" xfId="333"/>
    <cellStyle name="Денежный 2 2 2 2" xfId="334"/>
    <cellStyle name="Денежный 2 2 2 3" xfId="335"/>
    <cellStyle name="Денежный 2 2 3" xfId="336"/>
    <cellStyle name="Денежный 2 2 4" xfId="337"/>
    <cellStyle name="Денежный 2 20" xfId="338"/>
    <cellStyle name="Денежный 2 21" xfId="339"/>
    <cellStyle name="Денежный 2 22" xfId="340"/>
    <cellStyle name="Денежный 2 23" xfId="341"/>
    <cellStyle name="Денежный 2 24" xfId="342"/>
    <cellStyle name="Денежный 2 24 2" xfId="343"/>
    <cellStyle name="Денежный 2 25" xfId="344"/>
    <cellStyle name="Денежный 2 26" xfId="345"/>
    <cellStyle name="Денежный 2 27" xfId="346"/>
    <cellStyle name="Денежный 2 28" xfId="347"/>
    <cellStyle name="Денежный 2 3" xfId="348"/>
    <cellStyle name="Денежный 2 3 2" xfId="349"/>
    <cellStyle name="Денежный 2 3 2 2" xfId="350"/>
    <cellStyle name="Денежный 2 3 2 3" xfId="351"/>
    <cellStyle name="Денежный 2 3 3" xfId="352"/>
    <cellStyle name="Денежный 2 3 4" xfId="353"/>
    <cellStyle name="Денежный 2 3 5" xfId="354"/>
    <cellStyle name="Денежный 2 3 6" xfId="355"/>
    <cellStyle name="Денежный 2 3 7" xfId="356"/>
    <cellStyle name="Денежный 2 3 8" xfId="357"/>
    <cellStyle name="Денежный 2 3 9" xfId="358"/>
    <cellStyle name="Денежный 2 3 9 2" xfId="359"/>
    <cellStyle name="Денежный 2 3 9 2 2" xfId="360"/>
    <cellStyle name="Денежный 2 3 9 2 3" xfId="361"/>
    <cellStyle name="Денежный 2 3 9 3" xfId="362"/>
    <cellStyle name="Денежный 2 3 9 4" xfId="363"/>
    <cellStyle name="Денежный 2 4" xfId="364"/>
    <cellStyle name="Денежный 2 4 2" xfId="365"/>
    <cellStyle name="Денежный 2 4 3" xfId="366"/>
    <cellStyle name="Денежный 2 4 4" xfId="367"/>
    <cellStyle name="Денежный 2 4 5" xfId="368"/>
    <cellStyle name="Денежный 2 4 6" xfId="369"/>
    <cellStyle name="Денежный 2 4 7" xfId="370"/>
    <cellStyle name="Денежный 2 4 8" xfId="371"/>
    <cellStyle name="Денежный 2 4 9" xfId="372"/>
    <cellStyle name="Денежный 2 5" xfId="373"/>
    <cellStyle name="Денежный 2 5 2" xfId="374"/>
    <cellStyle name="Денежный 2 5 3" xfId="375"/>
    <cellStyle name="Денежный 2 6" xfId="376"/>
    <cellStyle name="Денежный 2 7" xfId="377"/>
    <cellStyle name="Денежный 2 8" xfId="378"/>
    <cellStyle name="Денежный 2 9" xfId="379"/>
    <cellStyle name="Денежный 24 2" xfId="380"/>
    <cellStyle name="Денежный 24 3" xfId="381"/>
    <cellStyle name="Денежный 24 3 2" xfId="382"/>
    <cellStyle name="Денежный 24 3 3" xfId="383"/>
    <cellStyle name="Денежный 24 4" xfId="384"/>
    <cellStyle name="Денежный 24 5" xfId="385"/>
    <cellStyle name="Денежный 26" xfId="386"/>
    <cellStyle name="Денежный 3" xfId="387"/>
    <cellStyle name="Денежный 3 2" xfId="388"/>
    <cellStyle name="Денежный 3 2 2" xfId="389"/>
    <cellStyle name="Денежный 3 2 2 2" xfId="390"/>
    <cellStyle name="Денежный 3 2 3" xfId="391"/>
    <cellStyle name="Денежный 3 3" xfId="392"/>
    <cellStyle name="Денежный 3 3 2" xfId="393"/>
    <cellStyle name="Денежный 3 3 3" xfId="394"/>
    <cellStyle name="Денежный 3 4" xfId="395"/>
    <cellStyle name="Денежный 3 4 2" xfId="396"/>
    <cellStyle name="Денежный 3 4 3" xfId="397"/>
    <cellStyle name="Денежный 3 5" xfId="398"/>
    <cellStyle name="Денежный 3 5 2" xfId="399"/>
    <cellStyle name="Денежный 3 6" xfId="400"/>
    <cellStyle name="Денежный 3 6 2" xfId="401"/>
    <cellStyle name="Денежный 3 7" xfId="402"/>
    <cellStyle name="Денежный 3 8" xfId="403"/>
    <cellStyle name="Денежный 4 10" xfId="404"/>
    <cellStyle name="Денежный 4 11" xfId="405"/>
    <cellStyle name="Денежный 4 12" xfId="406"/>
    <cellStyle name="Денежный 4 13" xfId="407"/>
    <cellStyle name="Денежный 4 14" xfId="408"/>
    <cellStyle name="Денежный 4 14 2" xfId="409"/>
    <cellStyle name="Денежный 4 14 3" xfId="410"/>
    <cellStyle name="Денежный 4 2" xfId="411"/>
    <cellStyle name="Денежный 4 2 2" xfId="412"/>
    <cellStyle name="Денежный 4 2 3" xfId="413"/>
    <cellStyle name="Денежный 4 3" xfId="414"/>
    <cellStyle name="Денежный 4 3 2" xfId="415"/>
    <cellStyle name="Денежный 4 3 3" xfId="416"/>
    <cellStyle name="Денежный 4 4" xfId="417"/>
    <cellStyle name="Денежный 4 4 2" xfId="418"/>
    <cellStyle name="Денежный 4 5" xfId="419"/>
    <cellStyle name="Денежный 4 5 2" xfId="420"/>
    <cellStyle name="Денежный 4 6" xfId="421"/>
    <cellStyle name="Денежный 4 7" xfId="422"/>
    <cellStyle name="Денежный 4 8" xfId="423"/>
    <cellStyle name="Денежный 4 9" xfId="424"/>
    <cellStyle name="Денежный 5 2" xfId="425"/>
    <cellStyle name="Денежный 5 2 2" xfId="426"/>
    <cellStyle name="Денежный 5 2 3" xfId="427"/>
    <cellStyle name="Денежный 5 3" xfId="428"/>
    <cellStyle name="Денежный 5 3 2" xfId="429"/>
    <cellStyle name="Денежный 5 4" xfId="430"/>
    <cellStyle name="Денежный 5 5" xfId="431"/>
    <cellStyle name="Денежный 6" xfId="432"/>
    <cellStyle name="Денежный 6 2" xfId="433"/>
    <cellStyle name="Денежный 6 2 2" xfId="434"/>
    <cellStyle name="Денежный 6 2 3" xfId="435"/>
    <cellStyle name="Денежный 6 3" xfId="436"/>
    <cellStyle name="Денежный 6 4" xfId="437"/>
    <cellStyle name="Денежный 6 5" xfId="438"/>
    <cellStyle name="Денежный 6 6" xfId="439"/>
    <cellStyle name="Денежный 6 7" xfId="440"/>
    <cellStyle name="Денежный 6 7 2" xfId="441"/>
    <cellStyle name="Денежный 6 7 3" xfId="442"/>
    <cellStyle name="Денежный 6 8" xfId="443"/>
    <cellStyle name="Денежный 7 2" xfId="444"/>
    <cellStyle name="Денежный 7 2 2" xfId="445"/>
    <cellStyle name="Денежный 7 2 3" xfId="446"/>
    <cellStyle name="Денежный 7 3" xfId="447"/>
    <cellStyle name="Денежный 7 4" xfId="448"/>
    <cellStyle name="Денежный 7 5" xfId="449"/>
    <cellStyle name="Денежный 7 6" xfId="450"/>
    <cellStyle name="Денежный 8 2" xfId="451"/>
    <cellStyle name="Денежный 8 2 2" xfId="452"/>
    <cellStyle name="Денежный 8 2 3" xfId="453"/>
    <cellStyle name="Денежный 8 3" xfId="454"/>
    <cellStyle name="Денежный 8 3 2" xfId="455"/>
    <cellStyle name="Денежный 8 4" xfId="456"/>
    <cellStyle name="Денежный 8 5" xfId="457"/>
    <cellStyle name="Денежный 8 6" xfId="458"/>
    <cellStyle name="Денежный 9 2" xfId="459"/>
    <cellStyle name="Денежный 9 2 2" xfId="460"/>
    <cellStyle name="Денежный 9 2 3" xfId="461"/>
    <cellStyle name="Денежный 9 3" xfId="462"/>
    <cellStyle name="Заголовок 1 2" xfId="463"/>
    <cellStyle name="Заголовок 1 3" xfId="464"/>
    <cellStyle name="Заголовок 2 2" xfId="465"/>
    <cellStyle name="Заголовок 2 3" xfId="466"/>
    <cellStyle name="Заголовок 3 2" xfId="467"/>
    <cellStyle name="Заголовок 3 3" xfId="468"/>
    <cellStyle name="Заголовок 4 2" xfId="469"/>
    <cellStyle name="Заголовок 4 3" xfId="470"/>
    <cellStyle name="Итог 2" xfId="471"/>
    <cellStyle name="Итог 3" xfId="472"/>
    <cellStyle name="Контрольная ячейка 2" xfId="473"/>
    <cellStyle name="Контрольная ячейка 3" xfId="474"/>
    <cellStyle name="Контрольная ячейка 4" xfId="475"/>
    <cellStyle name="Название 2" xfId="476"/>
    <cellStyle name="Название 3" xfId="477"/>
    <cellStyle name="Нейтральный 2" xfId="478"/>
    <cellStyle name="Нейтральный 3" xfId="479"/>
    <cellStyle name="Нейтральный 4" xfId="480"/>
    <cellStyle name="Обычный" xfId="0" builtinId="0"/>
    <cellStyle name="Обычный 10" xfId="481"/>
    <cellStyle name="Обычный 11" xfId="482"/>
    <cellStyle name="Обычный 11 10" xfId="483"/>
    <cellStyle name="Обычный 11 11" xfId="484"/>
    <cellStyle name="Обычный 11 12" xfId="485"/>
    <cellStyle name="Обычный 11 2" xfId="486"/>
    <cellStyle name="Обычный 11 3" xfId="487"/>
    <cellStyle name="Обычный 11 4" xfId="488"/>
    <cellStyle name="Обычный 11 5" xfId="489"/>
    <cellStyle name="Обычный 11 6" xfId="490"/>
    <cellStyle name="Обычный 11 7" xfId="491"/>
    <cellStyle name="Обычный 11 8" xfId="492"/>
    <cellStyle name="Обычный 11 9" xfId="493"/>
    <cellStyle name="Обычный 17 2" xfId="494"/>
    <cellStyle name="Обычный 17 3" xfId="495"/>
    <cellStyle name="Обычный 18 2" xfId="496"/>
    <cellStyle name="Обычный 18 3" xfId="497"/>
    <cellStyle name="Обычный 2" xfId="498"/>
    <cellStyle name="Обычный 2 10" xfId="499"/>
    <cellStyle name="Обычный 2 11" xfId="500"/>
    <cellStyle name="Обычный 2 12" xfId="501"/>
    <cellStyle name="Обычный 2 13" xfId="502"/>
    <cellStyle name="Обычный 2 14" xfId="503"/>
    <cellStyle name="Обычный 2 14 2" xfId="504"/>
    <cellStyle name="Обычный 2 14 2 2" xfId="505"/>
    <cellStyle name="Обычный 2 14 3" xfId="506"/>
    <cellStyle name="Обычный 2 14 4" xfId="507"/>
    <cellStyle name="Обычный 2 14 5" xfId="508"/>
    <cellStyle name="Обычный 2 14 6" xfId="509"/>
    <cellStyle name="Обычный 2 14 7" xfId="510"/>
    <cellStyle name="Обычный 2 14 8" xfId="511"/>
    <cellStyle name="Обычный 2 14 9" xfId="512"/>
    <cellStyle name="Обычный 2 15" xfId="513"/>
    <cellStyle name="Обычный 2 16" xfId="514"/>
    <cellStyle name="Обычный 2 17" xfId="515"/>
    <cellStyle name="Обычный 2 18" xfId="516"/>
    <cellStyle name="Обычный 2 19" xfId="517"/>
    <cellStyle name="Обычный 2 2" xfId="1"/>
    <cellStyle name="Обычный 2 2 2" xfId="518"/>
    <cellStyle name="Обычный 2 2 2 2" xfId="519"/>
    <cellStyle name="Обычный 2 2 2 3" xfId="520"/>
    <cellStyle name="Обычный 2 2 2 3 2" xfId="521"/>
    <cellStyle name="Обычный 2 2 2 4" xfId="522"/>
    <cellStyle name="Обычный 2 2 3" xfId="523"/>
    <cellStyle name="Обычный 2 2 3 2" xfId="524"/>
    <cellStyle name="Обычный 2 2 3 2 2" xfId="525"/>
    <cellStyle name="Обычный 2 2 3 2 3" xfId="526"/>
    <cellStyle name="Обычный 2 2 3 3" xfId="527"/>
    <cellStyle name="Обычный 2 2 3 4" xfId="528"/>
    <cellStyle name="Обычный 2 2 4" xfId="529"/>
    <cellStyle name="Обычный 2 2_База1 (version 1)" xfId="530"/>
    <cellStyle name="Обычный 2 20" xfId="531"/>
    <cellStyle name="Обычный 2 21" xfId="532"/>
    <cellStyle name="Обычный 2 22" xfId="533"/>
    <cellStyle name="Обычный 2 23" xfId="534"/>
    <cellStyle name="Обычный 2 24" xfId="535"/>
    <cellStyle name="Обычный 2 3" xfId="536"/>
    <cellStyle name="Обычный 2 3 2" xfId="537"/>
    <cellStyle name="Обычный 2 3 2 2" xfId="538"/>
    <cellStyle name="Обычный 2 3 2 3" xfId="539"/>
    <cellStyle name="Обычный 2 3 3" xfId="540"/>
    <cellStyle name="Обычный 2 3 4" xfId="541"/>
    <cellStyle name="Обычный 2 3 5" xfId="542"/>
    <cellStyle name="Обычный 2 3 6" xfId="543"/>
    <cellStyle name="Обычный 2 3 7" xfId="544"/>
    <cellStyle name="Обычный 2 3 8" xfId="545"/>
    <cellStyle name="Обычный 2 3 9" xfId="546"/>
    <cellStyle name="Обычный 2 4" xfId="547"/>
    <cellStyle name="Обычный 2 4 10" xfId="548"/>
    <cellStyle name="Обычный 2 4 2" xfId="549"/>
    <cellStyle name="Обычный 2 4 2 2" xfId="550"/>
    <cellStyle name="Обычный 2 4 2 3" xfId="551"/>
    <cellStyle name="Обычный 2 4 3" xfId="552"/>
    <cellStyle name="Обычный 2 4 4" xfId="553"/>
    <cellStyle name="Обычный 2 4 5" xfId="554"/>
    <cellStyle name="Обычный 2 4 6" xfId="555"/>
    <cellStyle name="Обычный 2 4 7" xfId="556"/>
    <cellStyle name="Обычный 2 4 8" xfId="557"/>
    <cellStyle name="Обычный 2 4 9" xfId="558"/>
    <cellStyle name="Обычный 2 5" xfId="559"/>
    <cellStyle name="Обычный 2 5 2" xfId="560"/>
    <cellStyle name="Обычный 2 5 2 2" xfId="561"/>
    <cellStyle name="Обычный 2 5 3" xfId="562"/>
    <cellStyle name="Обычный 2 5 3 2" xfId="563"/>
    <cellStyle name="Обычный 2 5 3 3" xfId="564"/>
    <cellStyle name="Обычный 2 6" xfId="565"/>
    <cellStyle name="Обычный 2 6 2" xfId="566"/>
    <cellStyle name="Обычный 2 6 2 2" xfId="567"/>
    <cellStyle name="Обычный 2 6 2 3" xfId="568"/>
    <cellStyle name="Обычный 2 7" xfId="569"/>
    <cellStyle name="Обычный 2 8" xfId="570"/>
    <cellStyle name="Обычный 2 9" xfId="571"/>
    <cellStyle name="Обычный 2_Выездка ноябрь 2010 г." xfId="572"/>
    <cellStyle name="Обычный 3" xfId="573"/>
    <cellStyle name="Обычный 3 2" xfId="574"/>
    <cellStyle name="Обычный 3 2 2" xfId="575"/>
    <cellStyle name="Обычный 3 2 3" xfId="576"/>
    <cellStyle name="Обычный 3 3" xfId="577"/>
    <cellStyle name="Обычный 3 3 2" xfId="578"/>
    <cellStyle name="Обычный 3 3 3" xfId="579"/>
    <cellStyle name="Обычный 3 4" xfId="580"/>
    <cellStyle name="Обычный 3 5" xfId="581"/>
    <cellStyle name="Обычный 3 5 2" xfId="582"/>
    <cellStyle name="Обычный 3 6" xfId="583"/>
    <cellStyle name="Обычный 3 7" xfId="584"/>
    <cellStyle name="Обычный 3 8" xfId="585"/>
    <cellStyle name="Обычный 3 9" xfId="586"/>
    <cellStyle name="Обычный 4" xfId="587"/>
    <cellStyle name="Обычный 4 10" xfId="588"/>
    <cellStyle name="Обычный 4 11" xfId="589"/>
    <cellStyle name="Обычный 4 12" xfId="590"/>
    <cellStyle name="Обычный 4 13" xfId="591"/>
    <cellStyle name="Обычный 4 14" xfId="592"/>
    <cellStyle name="Обычный 4 2" xfId="593"/>
    <cellStyle name="Обычный 4 2 2" xfId="594"/>
    <cellStyle name="Обычный 4 2 3" xfId="595"/>
    <cellStyle name="Обычный 4 3" xfId="596"/>
    <cellStyle name="Обычный 4 4" xfId="597"/>
    <cellStyle name="Обычный 4 5" xfId="598"/>
    <cellStyle name="Обычный 4 6" xfId="599"/>
    <cellStyle name="Обычный 4 7" xfId="600"/>
    <cellStyle name="Обычный 4 8" xfId="601"/>
    <cellStyle name="Обычный 4 9" xfId="602"/>
    <cellStyle name="Обычный 5" xfId="603"/>
    <cellStyle name="Обычный 5 10" xfId="604"/>
    <cellStyle name="Обычный 5 11" xfId="605"/>
    <cellStyle name="Обычный 5 12" xfId="606"/>
    <cellStyle name="Обычный 5 13" xfId="607"/>
    <cellStyle name="Обычный 5 14" xfId="608"/>
    <cellStyle name="Обычный 5 2" xfId="609"/>
    <cellStyle name="Обычный 5 2 2" xfId="610"/>
    <cellStyle name="Обычный 5 2 3" xfId="611"/>
    <cellStyle name="Обычный 5 3" xfId="612"/>
    <cellStyle name="Обычный 5 3 2" xfId="613"/>
    <cellStyle name="Обычный 5 3 3" xfId="614"/>
    <cellStyle name="Обычный 5 4" xfId="615"/>
    <cellStyle name="Обычный 5 4 2" xfId="616"/>
    <cellStyle name="Обычный 5 5" xfId="617"/>
    <cellStyle name="Обычный 5 6" xfId="618"/>
    <cellStyle name="Обычный 5 7" xfId="619"/>
    <cellStyle name="Обычный 5 8" xfId="620"/>
    <cellStyle name="Обычный 5 9" xfId="621"/>
    <cellStyle name="Обычный 5_25_05_13" xfId="622"/>
    <cellStyle name="Обычный 6" xfId="623"/>
    <cellStyle name="Обычный 6 10" xfId="624"/>
    <cellStyle name="Обычный 6 11" xfId="625"/>
    <cellStyle name="Обычный 6 12" xfId="626"/>
    <cellStyle name="Обычный 6 13" xfId="627"/>
    <cellStyle name="Обычный 6 2" xfId="628"/>
    <cellStyle name="Обычный 6 2 2" xfId="629"/>
    <cellStyle name="Обычный 6 3" xfId="630"/>
    <cellStyle name="Обычный 6 4" xfId="631"/>
    <cellStyle name="Обычный 6 5" xfId="632"/>
    <cellStyle name="Обычный 6 6" xfId="633"/>
    <cellStyle name="Обычный 6 7" xfId="634"/>
    <cellStyle name="Обычный 6 8" xfId="635"/>
    <cellStyle name="Обычный 6 9" xfId="636"/>
    <cellStyle name="Обычный 7" xfId="637"/>
    <cellStyle name="Обычный 7 10" xfId="638"/>
    <cellStyle name="Обычный 7 11" xfId="639"/>
    <cellStyle name="Обычный 7 12" xfId="640"/>
    <cellStyle name="Обычный 7 2" xfId="641"/>
    <cellStyle name="Обычный 7 3" xfId="642"/>
    <cellStyle name="Обычный 7 4" xfId="643"/>
    <cellStyle name="Обычный 7 5" xfId="644"/>
    <cellStyle name="Обычный 7 6" xfId="645"/>
    <cellStyle name="Обычный 7 7" xfId="646"/>
    <cellStyle name="Обычный 7 8" xfId="647"/>
    <cellStyle name="Обычный 7 9" xfId="648"/>
    <cellStyle name="Обычный 8" xfId="649"/>
    <cellStyle name="Обычный 8 2" xfId="650"/>
    <cellStyle name="Обычный 8 3" xfId="651"/>
    <cellStyle name="Обычный 8 4" xfId="652"/>
    <cellStyle name="Обычный 9" xfId="653"/>
    <cellStyle name="Обычный_Измайлово-2003" xfId="3"/>
    <cellStyle name="Обычный_Копия Тех резы Нижний Новгород" xfId="2"/>
    <cellStyle name="Обычный_Россия (В) юниоры" xfId="4"/>
    <cellStyle name="Плохой 2" xfId="654"/>
    <cellStyle name="Плохой 3" xfId="655"/>
    <cellStyle name="Плохой 4" xfId="656"/>
    <cellStyle name="Пояснение 2" xfId="657"/>
    <cellStyle name="Пояснение 3" xfId="658"/>
    <cellStyle name="Примечание 2" xfId="659"/>
    <cellStyle name="Примечание 3" xfId="660"/>
    <cellStyle name="Примечание 4" xfId="661"/>
    <cellStyle name="Примечание 5" xfId="662"/>
    <cellStyle name="Процентный 2" xfId="663"/>
    <cellStyle name="Связанная ячейка 2" xfId="664"/>
    <cellStyle name="Связанная ячейка 3" xfId="665"/>
    <cellStyle name="Текст предупреждения 2" xfId="666"/>
    <cellStyle name="Текст предупреждения 3" xfId="667"/>
    <cellStyle name="Финансовый 2" xfId="668"/>
    <cellStyle name="Финансовый 2 2" xfId="669"/>
    <cellStyle name="Финансовый 2 2 2" xfId="670"/>
    <cellStyle name="Финансовый 2 2 3" xfId="671"/>
    <cellStyle name="Финансовый 2 3" xfId="672"/>
    <cellStyle name="Финансовый 3" xfId="673"/>
    <cellStyle name="Хороший 2" xfId="674"/>
    <cellStyle name="Хороший 3" xfId="675"/>
    <cellStyle name="Хороший 4" xfId="67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70C0"/>
  </sheetPr>
  <dimension ref="A1:BA31"/>
  <sheetViews>
    <sheetView view="pageBreakPreview" zoomScale="60" zoomScaleNormal="70" workbookViewId="0">
      <selection activeCell="A5" sqref="A5:AK5"/>
    </sheetView>
  </sheetViews>
  <sheetFormatPr defaultRowHeight="12.75"/>
  <cols>
    <col min="1" max="2" width="4.5703125" style="10" customWidth="1"/>
    <col min="3" max="3" width="6.140625" style="10" hidden="1" customWidth="1"/>
    <col min="4" max="4" width="12" style="10" customWidth="1"/>
    <col min="5" max="5" width="21.5703125" style="10" customWidth="1"/>
    <col min="6" max="6" width="5.85546875" style="10" hidden="1" customWidth="1"/>
    <col min="7" max="7" width="5.140625" style="10" hidden="1" customWidth="1"/>
    <col min="8" max="8" width="23.28515625" style="10" customWidth="1"/>
    <col min="9" max="9" width="14" style="10" hidden="1" customWidth="1"/>
    <col min="10" max="10" width="14.85546875" style="10" customWidth="1"/>
    <col min="11" max="11" width="10.140625" style="10" customWidth="1"/>
    <col min="12" max="12" width="10.7109375" style="10" customWidth="1"/>
    <col min="13" max="13" width="8.7109375" style="10" customWidth="1"/>
    <col min="14" max="14" width="10.5703125" style="10" customWidth="1"/>
    <col min="15" max="15" width="15.5703125" style="10" customWidth="1"/>
    <col min="16" max="16" width="15.140625" style="10" customWidth="1"/>
    <col min="17" max="17" width="6.5703125" style="10" customWidth="1"/>
    <col min="18" max="18" width="9.5703125" style="10" customWidth="1"/>
    <col min="19" max="19" width="3.7109375" style="10" customWidth="1"/>
    <col min="20" max="20" width="6.5703125" style="10" customWidth="1"/>
    <col min="21" max="21" width="9.7109375" style="10" customWidth="1"/>
    <col min="22" max="22" width="3.7109375" style="10" customWidth="1"/>
    <col min="23" max="23" width="7" style="10" customWidth="1"/>
    <col min="24" max="24" width="10.140625" style="10" customWidth="1"/>
    <col min="25" max="25" width="3.85546875" style="10" customWidth="1"/>
    <col min="26" max="26" width="6.5703125" style="10" customWidth="1"/>
    <col min="27" max="27" width="10.28515625" style="10" customWidth="1"/>
    <col min="28" max="28" width="3.85546875" style="10" customWidth="1"/>
    <col min="29" max="29" width="6.5703125" style="10" customWidth="1"/>
    <col min="30" max="30" width="10" style="10" customWidth="1"/>
    <col min="31" max="31" width="3.7109375" style="10" customWidth="1"/>
    <col min="32" max="32" width="4.42578125" style="10" customWidth="1"/>
    <col min="33" max="33" width="4.140625" style="10" customWidth="1"/>
    <col min="34" max="34" width="5.140625" style="10" customWidth="1"/>
    <col min="35" max="35" width="8.85546875" style="10" customWidth="1"/>
    <col min="36" max="36" width="10.5703125" style="10" customWidth="1"/>
    <col min="37" max="37" width="7.42578125" style="10" customWidth="1"/>
    <col min="38" max="38" width="28.28515625" style="3" customWidth="1"/>
    <col min="39" max="39" width="11" style="3" customWidth="1"/>
    <col min="40" max="16384" width="9.140625" style="5"/>
  </cols>
  <sheetData>
    <row r="1" spans="1:53" ht="29.2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2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</row>
    <row r="2" spans="1:53" ht="29.25" customHeight="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2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</row>
    <row r="3" spans="1:53" ht="17.25" customHeight="1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2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</row>
    <row r="4" spans="1:53" s="10" customFormat="1" ht="18.75" customHeight="1">
      <c r="A4" s="8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9"/>
    </row>
    <row r="5" spans="1:53" s="13" customFormat="1" ht="24" customHeight="1">
      <c r="A5" s="11" t="s">
        <v>4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2"/>
    </row>
    <row r="6" spans="1:53" s="10" customFormat="1" ht="15" customHeight="1">
      <c r="F6" s="14"/>
      <c r="G6" s="15"/>
      <c r="H6" s="16"/>
      <c r="I6" s="17"/>
      <c r="J6" s="18"/>
      <c r="K6" s="19"/>
      <c r="L6" s="19"/>
      <c r="AL6" s="9"/>
    </row>
    <row r="7" spans="1:53" s="21" customFormat="1" ht="20.25" customHeight="1">
      <c r="A7" s="20"/>
      <c r="E7" s="14"/>
      <c r="F7" s="14"/>
      <c r="G7" s="22"/>
      <c r="H7" s="23" t="s">
        <v>5</v>
      </c>
      <c r="I7" s="22"/>
      <c r="J7" s="24" t="s">
        <v>6</v>
      </c>
      <c r="K7" s="24"/>
      <c r="L7" s="22"/>
      <c r="N7" s="24"/>
      <c r="P7" s="25" t="s">
        <v>7</v>
      </c>
      <c r="Q7" s="24"/>
      <c r="R7" s="26"/>
      <c r="S7" s="26"/>
      <c r="T7" s="27"/>
      <c r="U7" s="27"/>
      <c r="V7" s="27"/>
      <c r="W7" s="27"/>
      <c r="Z7" s="27"/>
      <c r="AC7" s="27"/>
      <c r="AD7" s="27"/>
      <c r="AE7" s="27"/>
      <c r="AL7" s="28"/>
    </row>
    <row r="8" spans="1:53" s="21" customFormat="1" ht="20.25" customHeight="1">
      <c r="G8" s="22"/>
      <c r="H8" s="24"/>
      <c r="I8" s="22"/>
      <c r="J8" s="24" t="s">
        <v>8</v>
      </c>
      <c r="K8" s="24"/>
      <c r="L8" s="22"/>
      <c r="N8" s="29"/>
      <c r="P8" s="25" t="s">
        <v>9</v>
      </c>
      <c r="Q8" s="24"/>
      <c r="R8" s="26"/>
      <c r="S8" s="26"/>
      <c r="T8" s="26"/>
      <c r="U8" s="26"/>
      <c r="V8" s="27"/>
      <c r="W8" s="27"/>
      <c r="Z8" s="27"/>
      <c r="AC8" s="27"/>
      <c r="AD8" s="27"/>
      <c r="AE8" s="27"/>
      <c r="AL8" s="9"/>
    </row>
    <row r="9" spans="1:53" s="21" customFormat="1" ht="20.25" customHeight="1">
      <c r="G9" s="22"/>
      <c r="H9" s="29"/>
      <c r="J9" s="30" t="s">
        <v>10</v>
      </c>
      <c r="K9" s="30"/>
      <c r="L9" s="30"/>
      <c r="M9" s="30"/>
      <c r="N9" s="30"/>
      <c r="O9" s="22"/>
      <c r="Q9" s="27"/>
      <c r="R9" s="27"/>
      <c r="S9" s="27"/>
      <c r="T9" s="27"/>
      <c r="U9" s="27"/>
      <c r="V9" s="27"/>
      <c r="W9" s="27"/>
      <c r="Z9" s="27"/>
      <c r="AC9" s="27"/>
      <c r="AD9" s="27"/>
      <c r="AE9" s="27"/>
      <c r="AL9" s="28"/>
      <c r="AM9" s="31"/>
    </row>
    <row r="10" spans="1:53" s="37" customFormat="1" ht="15" customHeight="1">
      <c r="A10" s="32" t="s">
        <v>11</v>
      </c>
      <c r="B10" s="33"/>
      <c r="C10" s="33"/>
      <c r="D10" s="33"/>
      <c r="E10" s="33"/>
      <c r="F10" s="33"/>
      <c r="G10" s="34"/>
      <c r="H10" s="35"/>
      <c r="I10" s="36"/>
      <c r="J10" s="35"/>
      <c r="K10" s="34"/>
      <c r="L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Z10" s="34"/>
      <c r="AA10" s="34"/>
      <c r="AC10" s="34"/>
      <c r="AD10" s="34"/>
      <c r="AE10" s="34"/>
      <c r="AF10" s="38"/>
      <c r="AG10" s="38"/>
      <c r="AH10" s="38"/>
      <c r="AI10" s="38"/>
      <c r="AK10" s="39" t="s">
        <v>12</v>
      </c>
      <c r="AL10" s="40"/>
      <c r="AM10" s="31"/>
    </row>
    <row r="11" spans="1:53" s="10" customFormat="1" ht="24.75" customHeight="1">
      <c r="A11" s="41" t="s">
        <v>13</v>
      </c>
      <c r="B11" s="42" t="s">
        <v>14</v>
      </c>
      <c r="C11" s="43"/>
      <c r="D11" s="44" t="s">
        <v>15</v>
      </c>
      <c r="E11" s="44"/>
      <c r="F11" s="45" t="s">
        <v>16</v>
      </c>
      <c r="G11" s="43"/>
      <c r="H11" s="45" t="s">
        <v>17</v>
      </c>
      <c r="I11" s="45" t="s">
        <v>18</v>
      </c>
      <c r="J11" s="45" t="s">
        <v>19</v>
      </c>
      <c r="K11" s="45" t="s">
        <v>20</v>
      </c>
      <c r="L11" s="45" t="s">
        <v>21</v>
      </c>
      <c r="M11" s="45" t="s">
        <v>22</v>
      </c>
      <c r="N11" s="45" t="s">
        <v>23</v>
      </c>
      <c r="O11" s="45" t="s">
        <v>24</v>
      </c>
      <c r="P11" s="45" t="s">
        <v>25</v>
      </c>
      <c r="Q11" s="46" t="s">
        <v>26</v>
      </c>
      <c r="R11" s="47"/>
      <c r="S11" s="48"/>
      <c r="T11" s="46" t="s">
        <v>27</v>
      </c>
      <c r="U11" s="47"/>
      <c r="V11" s="48"/>
      <c r="W11" s="46" t="s">
        <v>28</v>
      </c>
      <c r="X11" s="47"/>
      <c r="Y11" s="48"/>
      <c r="Z11" s="46" t="s">
        <v>29</v>
      </c>
      <c r="AA11" s="47"/>
      <c r="AB11" s="48"/>
      <c r="AC11" s="46" t="s">
        <v>30</v>
      </c>
      <c r="AD11" s="47"/>
      <c r="AE11" s="48"/>
      <c r="AF11" s="49" t="s">
        <v>31</v>
      </c>
      <c r="AG11" s="49" t="s">
        <v>32</v>
      </c>
      <c r="AH11" s="49" t="s">
        <v>33</v>
      </c>
      <c r="AI11" s="44" t="s">
        <v>34</v>
      </c>
      <c r="AJ11" s="44" t="s">
        <v>35</v>
      </c>
      <c r="AK11" s="44" t="s">
        <v>36</v>
      </c>
      <c r="AL11" s="9"/>
      <c r="AM11" s="31"/>
    </row>
    <row r="12" spans="1:53" s="10" customFormat="1" ht="48" customHeight="1">
      <c r="A12" s="41"/>
      <c r="B12" s="42"/>
      <c r="C12" s="50"/>
      <c r="D12" s="44"/>
      <c r="E12" s="44"/>
      <c r="F12" s="51"/>
      <c r="G12" s="50"/>
      <c r="H12" s="51"/>
      <c r="I12" s="51"/>
      <c r="J12" s="51"/>
      <c r="K12" s="51"/>
      <c r="L12" s="51"/>
      <c r="M12" s="51"/>
      <c r="N12" s="51"/>
      <c r="O12" s="51"/>
      <c r="P12" s="51"/>
      <c r="Q12" s="52" t="s">
        <v>37</v>
      </c>
      <c r="R12" s="53" t="s">
        <v>38</v>
      </c>
      <c r="S12" s="52" t="s">
        <v>13</v>
      </c>
      <c r="T12" s="52" t="s">
        <v>37</v>
      </c>
      <c r="U12" s="53" t="s">
        <v>38</v>
      </c>
      <c r="V12" s="52" t="s">
        <v>13</v>
      </c>
      <c r="W12" s="52" t="s">
        <v>37</v>
      </c>
      <c r="X12" s="53" t="s">
        <v>38</v>
      </c>
      <c r="Y12" s="52" t="s">
        <v>13</v>
      </c>
      <c r="Z12" s="52" t="s">
        <v>37</v>
      </c>
      <c r="AA12" s="53" t="s">
        <v>38</v>
      </c>
      <c r="AB12" s="52" t="s">
        <v>13</v>
      </c>
      <c r="AC12" s="52" t="s">
        <v>37</v>
      </c>
      <c r="AD12" s="53" t="s">
        <v>38</v>
      </c>
      <c r="AE12" s="52" t="s">
        <v>13</v>
      </c>
      <c r="AF12" s="54"/>
      <c r="AG12" s="54"/>
      <c r="AH12" s="54"/>
      <c r="AI12" s="44"/>
      <c r="AJ12" s="44"/>
      <c r="AK12" s="44"/>
      <c r="AL12" s="9"/>
      <c r="AM12" s="31"/>
    </row>
    <row r="13" spans="1:53" s="73" customFormat="1" ht="49.5" customHeight="1">
      <c r="A13" s="55">
        <f t="shared" ref="A13:A26" si="0">RANK(AJ13,AJ$13:AJ$27,0)</f>
        <v>1</v>
      </c>
      <c r="B13" s="56">
        <v>60</v>
      </c>
      <c r="C13" s="57" t="s">
        <v>39</v>
      </c>
      <c r="D13" s="58" t="s">
        <v>40</v>
      </c>
      <c r="E13" s="58" t="s">
        <v>41</v>
      </c>
      <c r="F13" s="59" t="s">
        <v>42</v>
      </c>
      <c r="G13" s="56"/>
      <c r="H13" s="60" t="s">
        <v>43</v>
      </c>
      <c r="I13" s="59" t="s">
        <v>44</v>
      </c>
      <c r="J13" s="61" t="s">
        <v>45</v>
      </c>
      <c r="K13" s="62" t="s">
        <v>46</v>
      </c>
      <c r="L13" s="62" t="s">
        <v>47</v>
      </c>
      <c r="M13" s="62" t="s">
        <v>48</v>
      </c>
      <c r="N13" s="62" t="s">
        <v>49</v>
      </c>
      <c r="O13" s="62" t="s">
        <v>50</v>
      </c>
      <c r="P13" s="63" t="s">
        <v>51</v>
      </c>
      <c r="Q13" s="64">
        <v>312</v>
      </c>
      <c r="R13" s="65">
        <f t="shared" ref="R13:R26" si="1">ROUND(Q13/4.6-IF($AF13=1,2,IF($AF13=2,0,0)),3)</f>
        <v>67.825999999999993</v>
      </c>
      <c r="S13" s="66">
        <f>RANK(R13,R$13:R$27,0)</f>
        <v>3</v>
      </c>
      <c r="T13" s="64">
        <v>322</v>
      </c>
      <c r="U13" s="65">
        <f t="shared" ref="U13:U26" si="2">ROUND(T13/4.6-IF($AF13=1,2,IF($AF13=2,0,0)),3)</f>
        <v>70</v>
      </c>
      <c r="V13" s="66">
        <f>RANK(U13,U$13:U$27,0)</f>
        <v>1</v>
      </c>
      <c r="W13" s="64">
        <v>328</v>
      </c>
      <c r="X13" s="65">
        <f t="shared" ref="X13:X26" si="3">ROUND(W13/4.6-IF($AF13=1,2,IF($AF13=2,0,0)),3)</f>
        <v>71.304000000000002</v>
      </c>
      <c r="Y13" s="66">
        <f>RANK(X13,X$13:X$27,0)</f>
        <v>1</v>
      </c>
      <c r="Z13" s="64">
        <v>318.5</v>
      </c>
      <c r="AA13" s="65">
        <f t="shared" ref="AA13:AA26" si="4">ROUND(Z13/4.6-IF($AF13=1,2,IF($AF13=2,0,0)),3)</f>
        <v>69.239000000000004</v>
      </c>
      <c r="AB13" s="67">
        <f>RANK(AA13,AA$11:AA$35,0)</f>
        <v>1</v>
      </c>
      <c r="AC13" s="64">
        <v>317.5</v>
      </c>
      <c r="AD13" s="65">
        <f t="shared" ref="AD13:AD26" si="5">ROUND(AC13/4.6-IF($AF13=1,2,IF($AF13=2,0,0)),3)</f>
        <v>69.022000000000006</v>
      </c>
      <c r="AE13" s="67">
        <f>RANK(AD13,AD$11:AD$35,0)</f>
        <v>2</v>
      </c>
      <c r="AF13" s="68"/>
      <c r="AG13" s="68"/>
      <c r="AH13" s="68"/>
      <c r="AI13" s="69">
        <f t="shared" ref="AI13:AI26" si="6">T13+W13+AC13+Q13+Z13</f>
        <v>1598</v>
      </c>
      <c r="AJ13" s="65">
        <f t="shared" ref="AJ13:AJ26" si="7">ROUND(((R13+U13+X13+AA13+AD13)/5),3)</f>
        <v>69.477999999999994</v>
      </c>
      <c r="AK13" s="70" t="s">
        <v>52</v>
      </c>
      <c r="AL13" s="71"/>
      <c r="AM13" s="72"/>
      <c r="AN13" s="10"/>
    </row>
    <row r="14" spans="1:53" s="73" customFormat="1" ht="49.5" customHeight="1">
      <c r="A14" s="55">
        <f t="shared" si="0"/>
        <v>2</v>
      </c>
      <c r="B14" s="56">
        <v>69</v>
      </c>
      <c r="C14" s="57" t="s">
        <v>39</v>
      </c>
      <c r="D14" s="58" t="s">
        <v>53</v>
      </c>
      <c r="E14" s="58" t="s">
        <v>54</v>
      </c>
      <c r="F14" s="59" t="s">
        <v>55</v>
      </c>
      <c r="G14" s="63"/>
      <c r="H14" s="60" t="s">
        <v>56</v>
      </c>
      <c r="I14" s="59" t="s">
        <v>57</v>
      </c>
      <c r="J14" s="61" t="s">
        <v>58</v>
      </c>
      <c r="K14" s="62" t="s">
        <v>59</v>
      </c>
      <c r="L14" s="62" t="s">
        <v>60</v>
      </c>
      <c r="M14" s="62" t="s">
        <v>61</v>
      </c>
      <c r="N14" s="74" t="s">
        <v>62</v>
      </c>
      <c r="O14" s="62" t="s">
        <v>63</v>
      </c>
      <c r="P14" s="63" t="s">
        <v>64</v>
      </c>
      <c r="Q14" s="64">
        <v>317.5</v>
      </c>
      <c r="R14" s="65">
        <f t="shared" si="1"/>
        <v>69.022000000000006</v>
      </c>
      <c r="S14" s="67">
        <f>RANK(R14,R$11:R$35,0)</f>
        <v>1</v>
      </c>
      <c r="T14" s="64">
        <v>319</v>
      </c>
      <c r="U14" s="65">
        <f t="shared" si="2"/>
        <v>69.347999999999999</v>
      </c>
      <c r="V14" s="67">
        <f>RANK(U14,U$11:U$35,0)</f>
        <v>2</v>
      </c>
      <c r="W14" s="64">
        <v>306</v>
      </c>
      <c r="X14" s="65">
        <f t="shared" si="3"/>
        <v>66.522000000000006</v>
      </c>
      <c r="Y14" s="67">
        <f>RANK(X14,X$11:X$35,0)</f>
        <v>4</v>
      </c>
      <c r="Z14" s="64">
        <v>316</v>
      </c>
      <c r="AA14" s="65">
        <f t="shared" si="4"/>
        <v>68.695999999999998</v>
      </c>
      <c r="AB14" s="67">
        <f>RANK(AA14,AA$11:AA$35,0)</f>
        <v>2</v>
      </c>
      <c r="AC14" s="64">
        <v>328</v>
      </c>
      <c r="AD14" s="65">
        <f t="shared" si="5"/>
        <v>71.304000000000002</v>
      </c>
      <c r="AE14" s="67">
        <f>RANK(AD14,AD$11:AD$35,0)</f>
        <v>1</v>
      </c>
      <c r="AF14" s="70"/>
      <c r="AG14" s="70"/>
      <c r="AH14" s="70"/>
      <c r="AI14" s="75">
        <f t="shared" si="6"/>
        <v>1586.5</v>
      </c>
      <c r="AJ14" s="65">
        <f t="shared" si="7"/>
        <v>68.977999999999994</v>
      </c>
      <c r="AK14" s="70" t="s">
        <v>52</v>
      </c>
      <c r="AL14" s="71"/>
      <c r="AM14" s="72"/>
    </row>
    <row r="15" spans="1:53" s="73" customFormat="1" ht="49.5" customHeight="1">
      <c r="A15" s="55">
        <f t="shared" si="0"/>
        <v>3</v>
      </c>
      <c r="B15" s="56">
        <v>57</v>
      </c>
      <c r="C15" s="57" t="s">
        <v>39</v>
      </c>
      <c r="D15" s="58" t="s">
        <v>65</v>
      </c>
      <c r="E15" s="60" t="s">
        <v>66</v>
      </c>
      <c r="F15" s="59" t="s">
        <v>67</v>
      </c>
      <c r="G15" s="63"/>
      <c r="H15" s="60" t="s">
        <v>68</v>
      </c>
      <c r="I15" s="59" t="s">
        <v>69</v>
      </c>
      <c r="J15" s="61" t="s">
        <v>70</v>
      </c>
      <c r="K15" s="62" t="s">
        <v>71</v>
      </c>
      <c r="L15" s="62" t="s">
        <v>72</v>
      </c>
      <c r="M15" s="62" t="s">
        <v>73</v>
      </c>
      <c r="N15" s="62" t="s">
        <v>74</v>
      </c>
      <c r="O15" s="76" t="s">
        <v>75</v>
      </c>
      <c r="P15" s="63" t="s">
        <v>76</v>
      </c>
      <c r="Q15" s="64">
        <v>314.5</v>
      </c>
      <c r="R15" s="65">
        <f t="shared" si="1"/>
        <v>68.37</v>
      </c>
      <c r="S15" s="67">
        <f>RANK(R15,R$11:R$34,0)</f>
        <v>2</v>
      </c>
      <c r="T15" s="64">
        <v>309</v>
      </c>
      <c r="U15" s="65">
        <f t="shared" si="2"/>
        <v>67.174000000000007</v>
      </c>
      <c r="V15" s="67">
        <f>RANK(U15,U$11:U$34,0)</f>
        <v>5</v>
      </c>
      <c r="W15" s="64">
        <v>317.5</v>
      </c>
      <c r="X15" s="65">
        <f t="shared" si="3"/>
        <v>69.022000000000006</v>
      </c>
      <c r="Y15" s="67">
        <f>RANK(X15,X$11:X$34,0)</f>
        <v>2</v>
      </c>
      <c r="Z15" s="64">
        <v>311.5</v>
      </c>
      <c r="AA15" s="65">
        <f t="shared" si="4"/>
        <v>67.716999999999999</v>
      </c>
      <c r="AB15" s="67">
        <f>RANK(AA15,AA$11:AA$34,0)</f>
        <v>3</v>
      </c>
      <c r="AC15" s="64">
        <v>311.5</v>
      </c>
      <c r="AD15" s="65">
        <f t="shared" si="5"/>
        <v>67.716999999999999</v>
      </c>
      <c r="AE15" s="67">
        <f>RANK(AD15,AD$11:AD$34,0)</f>
        <v>4</v>
      </c>
      <c r="AF15" s="70"/>
      <c r="AG15" s="70"/>
      <c r="AH15" s="70"/>
      <c r="AI15" s="75">
        <f t="shared" si="6"/>
        <v>1564</v>
      </c>
      <c r="AJ15" s="65">
        <f t="shared" si="7"/>
        <v>68</v>
      </c>
      <c r="AK15" s="70" t="s">
        <v>52</v>
      </c>
      <c r="AL15" s="71"/>
      <c r="AM15" s="72"/>
      <c r="AN15" s="10"/>
    </row>
    <row r="16" spans="1:53" s="73" customFormat="1" ht="49.5" customHeight="1">
      <c r="A16" s="55">
        <f t="shared" si="0"/>
        <v>4</v>
      </c>
      <c r="B16" s="56">
        <v>68</v>
      </c>
      <c r="C16" s="57" t="s">
        <v>39</v>
      </c>
      <c r="D16" s="58" t="s">
        <v>77</v>
      </c>
      <c r="E16" s="60" t="s">
        <v>78</v>
      </c>
      <c r="F16" s="59" t="s">
        <v>79</v>
      </c>
      <c r="G16" s="63"/>
      <c r="H16" s="60" t="s">
        <v>80</v>
      </c>
      <c r="I16" s="59" t="s">
        <v>81</v>
      </c>
      <c r="J16" s="61" t="s">
        <v>82</v>
      </c>
      <c r="K16" s="62" t="s">
        <v>83</v>
      </c>
      <c r="L16" s="62" t="s">
        <v>84</v>
      </c>
      <c r="M16" s="62" t="s">
        <v>85</v>
      </c>
      <c r="N16" s="62" t="s">
        <v>86</v>
      </c>
      <c r="O16" s="62" t="s">
        <v>87</v>
      </c>
      <c r="P16" s="63" t="s">
        <v>51</v>
      </c>
      <c r="Q16" s="64">
        <v>312</v>
      </c>
      <c r="R16" s="65">
        <f t="shared" si="1"/>
        <v>67.825999999999993</v>
      </c>
      <c r="S16" s="67">
        <f>RANK(R16,R$11:R$34,0)</f>
        <v>3</v>
      </c>
      <c r="T16" s="64">
        <v>314.5</v>
      </c>
      <c r="U16" s="65">
        <f t="shared" si="2"/>
        <v>68.37</v>
      </c>
      <c r="V16" s="67">
        <f>RANK(U16,U$11:U$34,0)</f>
        <v>3</v>
      </c>
      <c r="W16" s="64">
        <v>311</v>
      </c>
      <c r="X16" s="65">
        <f t="shared" si="3"/>
        <v>67.608999999999995</v>
      </c>
      <c r="Y16" s="67">
        <f>RANK(X16,X$11:X$34,0)</f>
        <v>3</v>
      </c>
      <c r="Z16" s="64">
        <v>303</v>
      </c>
      <c r="AA16" s="65">
        <f t="shared" si="4"/>
        <v>65.87</v>
      </c>
      <c r="AB16" s="67">
        <f>RANK(AA16,AA$11:AA$34,0)</f>
        <v>5</v>
      </c>
      <c r="AC16" s="64">
        <v>314</v>
      </c>
      <c r="AD16" s="65">
        <f t="shared" si="5"/>
        <v>68.260999999999996</v>
      </c>
      <c r="AE16" s="67">
        <f>RANK(AD16,AD$11:AD$34,0)</f>
        <v>3</v>
      </c>
      <c r="AF16" s="70"/>
      <c r="AG16" s="70"/>
      <c r="AH16" s="70"/>
      <c r="AI16" s="75">
        <f t="shared" si="6"/>
        <v>1554.5</v>
      </c>
      <c r="AJ16" s="65">
        <f t="shared" si="7"/>
        <v>67.587000000000003</v>
      </c>
      <c r="AK16" s="70" t="s">
        <v>88</v>
      </c>
      <c r="AL16" s="77"/>
      <c r="AM16" s="72"/>
    </row>
    <row r="17" spans="1:40" s="73" customFormat="1" ht="49.5" customHeight="1">
      <c r="A17" s="55">
        <f t="shared" si="0"/>
        <v>5</v>
      </c>
      <c r="B17" s="56">
        <v>65</v>
      </c>
      <c r="C17" s="57" t="s">
        <v>39</v>
      </c>
      <c r="D17" s="58" t="s">
        <v>89</v>
      </c>
      <c r="E17" s="58" t="s">
        <v>90</v>
      </c>
      <c r="F17" s="59" t="s">
        <v>91</v>
      </c>
      <c r="G17" s="56"/>
      <c r="H17" s="60" t="s">
        <v>92</v>
      </c>
      <c r="I17" s="59" t="s">
        <v>93</v>
      </c>
      <c r="J17" s="61" t="s">
        <v>94</v>
      </c>
      <c r="K17" s="62" t="s">
        <v>95</v>
      </c>
      <c r="L17" s="62" t="s">
        <v>96</v>
      </c>
      <c r="M17" s="62" t="s">
        <v>97</v>
      </c>
      <c r="N17" s="74" t="s">
        <v>98</v>
      </c>
      <c r="O17" s="62" t="s">
        <v>99</v>
      </c>
      <c r="P17" s="63" t="s">
        <v>64</v>
      </c>
      <c r="Q17" s="64">
        <v>287</v>
      </c>
      <c r="R17" s="65">
        <f t="shared" si="1"/>
        <v>62.390999999999998</v>
      </c>
      <c r="S17" s="67">
        <f>RANK(R17,R$11:R$34,0)</f>
        <v>10</v>
      </c>
      <c r="T17" s="64">
        <v>313.5</v>
      </c>
      <c r="U17" s="65">
        <f t="shared" si="2"/>
        <v>68.152000000000001</v>
      </c>
      <c r="V17" s="67">
        <f>RANK(U17,U$11:U$34,0)</f>
        <v>4</v>
      </c>
      <c r="W17" s="64">
        <v>300.5</v>
      </c>
      <c r="X17" s="65">
        <f t="shared" si="3"/>
        <v>65.325999999999993</v>
      </c>
      <c r="Y17" s="67">
        <f>RANK(X17,X$11:X$34,0)</f>
        <v>7</v>
      </c>
      <c r="Z17" s="64">
        <v>304</v>
      </c>
      <c r="AA17" s="65">
        <f t="shared" si="4"/>
        <v>66.087000000000003</v>
      </c>
      <c r="AB17" s="67">
        <f>RANK(AA17,AA$11:AA$34,0)</f>
        <v>4</v>
      </c>
      <c r="AC17" s="64">
        <v>307.5</v>
      </c>
      <c r="AD17" s="65">
        <f t="shared" si="5"/>
        <v>66.847999999999999</v>
      </c>
      <c r="AE17" s="67">
        <f>RANK(AD17,AD$11:AD$34,0)</f>
        <v>5</v>
      </c>
      <c r="AF17" s="70"/>
      <c r="AG17" s="70"/>
      <c r="AH17" s="70"/>
      <c r="AI17" s="75">
        <f t="shared" si="6"/>
        <v>1512.5</v>
      </c>
      <c r="AJ17" s="65">
        <f t="shared" si="7"/>
        <v>65.760999999999996</v>
      </c>
      <c r="AK17" s="70"/>
      <c r="AL17" s="77"/>
      <c r="AM17" s="72"/>
    </row>
    <row r="18" spans="1:40" s="73" customFormat="1" ht="49.5" customHeight="1">
      <c r="A18" s="55">
        <f t="shared" si="0"/>
        <v>6</v>
      </c>
      <c r="B18" s="56">
        <v>30</v>
      </c>
      <c r="C18" s="57" t="s">
        <v>39</v>
      </c>
      <c r="D18" s="78" t="s">
        <v>100</v>
      </c>
      <c r="E18" s="78" t="s">
        <v>101</v>
      </c>
      <c r="F18" s="59" t="s">
        <v>102</v>
      </c>
      <c r="G18" s="63"/>
      <c r="H18" s="78" t="s">
        <v>103</v>
      </c>
      <c r="I18" s="59" t="s">
        <v>104</v>
      </c>
      <c r="J18" s="61" t="s">
        <v>105</v>
      </c>
      <c r="K18" s="62" t="s">
        <v>106</v>
      </c>
      <c r="L18" s="62" t="s">
        <v>47</v>
      </c>
      <c r="M18" s="62" t="s">
        <v>97</v>
      </c>
      <c r="N18" s="74" t="s">
        <v>107</v>
      </c>
      <c r="O18" s="79" t="s">
        <v>108</v>
      </c>
      <c r="P18" s="63" t="s">
        <v>109</v>
      </c>
      <c r="Q18" s="64">
        <v>292</v>
      </c>
      <c r="R18" s="65">
        <f t="shared" si="1"/>
        <v>63.478000000000002</v>
      </c>
      <c r="S18" s="66">
        <f>RANK(R18,R$13:R$27,0)</f>
        <v>9</v>
      </c>
      <c r="T18" s="64">
        <v>306</v>
      </c>
      <c r="U18" s="65">
        <f t="shared" si="2"/>
        <v>66.522000000000006</v>
      </c>
      <c r="V18" s="66">
        <f>RANK(U18,U$13:U$27,0)</f>
        <v>6</v>
      </c>
      <c r="W18" s="64">
        <v>303</v>
      </c>
      <c r="X18" s="65">
        <f t="shared" si="3"/>
        <v>65.87</v>
      </c>
      <c r="Y18" s="66">
        <f>RANK(X18,X$13:X$27,0)</f>
        <v>5</v>
      </c>
      <c r="Z18" s="64">
        <v>301</v>
      </c>
      <c r="AA18" s="65">
        <f t="shared" si="4"/>
        <v>65.435000000000002</v>
      </c>
      <c r="AB18" s="67">
        <f>RANK(AA18,AA$11:AA$35,0)</f>
        <v>6</v>
      </c>
      <c r="AC18" s="64">
        <v>286</v>
      </c>
      <c r="AD18" s="65">
        <f t="shared" si="5"/>
        <v>62.173999999999999</v>
      </c>
      <c r="AE18" s="67">
        <f>RANK(AD18,AD$11:AD$35,0)</f>
        <v>8</v>
      </c>
      <c r="AF18" s="70"/>
      <c r="AG18" s="70"/>
      <c r="AH18" s="70"/>
      <c r="AI18" s="75">
        <f t="shared" si="6"/>
        <v>1488</v>
      </c>
      <c r="AJ18" s="65">
        <f t="shared" si="7"/>
        <v>64.695999999999998</v>
      </c>
      <c r="AK18" s="70"/>
      <c r="AL18" s="71"/>
      <c r="AM18" s="72"/>
      <c r="AN18" s="10"/>
    </row>
    <row r="19" spans="1:40" s="73" customFormat="1" ht="49.5" customHeight="1">
      <c r="A19" s="55">
        <f t="shared" si="0"/>
        <v>7</v>
      </c>
      <c r="B19" s="56">
        <v>58</v>
      </c>
      <c r="C19" s="57" t="s">
        <v>39</v>
      </c>
      <c r="D19" s="58" t="s">
        <v>110</v>
      </c>
      <c r="E19" s="60" t="s">
        <v>111</v>
      </c>
      <c r="F19" s="59" t="s">
        <v>112</v>
      </c>
      <c r="G19" s="56"/>
      <c r="H19" s="60" t="s">
        <v>113</v>
      </c>
      <c r="I19" s="59" t="s">
        <v>114</v>
      </c>
      <c r="J19" s="61" t="s">
        <v>115</v>
      </c>
      <c r="K19" s="62" t="s">
        <v>116</v>
      </c>
      <c r="L19" s="62" t="s">
        <v>84</v>
      </c>
      <c r="M19" s="62" t="s">
        <v>117</v>
      </c>
      <c r="N19" s="62" t="s">
        <v>118</v>
      </c>
      <c r="O19" s="62" t="s">
        <v>119</v>
      </c>
      <c r="P19" s="63" t="s">
        <v>51</v>
      </c>
      <c r="Q19" s="64">
        <v>299</v>
      </c>
      <c r="R19" s="65">
        <f t="shared" si="1"/>
        <v>65</v>
      </c>
      <c r="S19" s="67">
        <f>RANK(R19,R$11:R$34,0)</f>
        <v>6</v>
      </c>
      <c r="T19" s="64">
        <v>286</v>
      </c>
      <c r="U19" s="65">
        <f t="shared" si="2"/>
        <v>62.173999999999999</v>
      </c>
      <c r="V19" s="67">
        <f>RANK(U19,U$11:U$34,0)</f>
        <v>9</v>
      </c>
      <c r="W19" s="64">
        <v>301</v>
      </c>
      <c r="X19" s="65">
        <f t="shared" si="3"/>
        <v>65.435000000000002</v>
      </c>
      <c r="Y19" s="67">
        <f>RANK(X19,X$11:X$34,0)</f>
        <v>6</v>
      </c>
      <c r="Z19" s="64">
        <v>283.5</v>
      </c>
      <c r="AA19" s="65">
        <f t="shared" si="4"/>
        <v>61.63</v>
      </c>
      <c r="AB19" s="67">
        <f>RANK(AA19,AA$11:AA$34,0)</f>
        <v>9</v>
      </c>
      <c r="AC19" s="64">
        <v>303</v>
      </c>
      <c r="AD19" s="65">
        <f t="shared" si="5"/>
        <v>65.87</v>
      </c>
      <c r="AE19" s="67">
        <f>RANK(AD19,AD$11:AD$34,0)</f>
        <v>6</v>
      </c>
      <c r="AF19" s="70"/>
      <c r="AG19" s="70"/>
      <c r="AH19" s="70"/>
      <c r="AI19" s="75">
        <f t="shared" si="6"/>
        <v>1472.5</v>
      </c>
      <c r="AJ19" s="65">
        <f t="shared" si="7"/>
        <v>64.022000000000006</v>
      </c>
      <c r="AK19" s="70"/>
      <c r="AL19" s="71"/>
      <c r="AM19" s="72"/>
      <c r="AN19" s="10"/>
    </row>
    <row r="20" spans="1:40" s="73" customFormat="1" ht="49.5" customHeight="1">
      <c r="A20" s="55">
        <f t="shared" si="0"/>
        <v>8</v>
      </c>
      <c r="B20" s="56">
        <v>59</v>
      </c>
      <c r="C20" s="57" t="s">
        <v>39</v>
      </c>
      <c r="D20" s="78" t="s">
        <v>120</v>
      </c>
      <c r="E20" s="78" t="s">
        <v>121</v>
      </c>
      <c r="F20" s="59" t="s">
        <v>122</v>
      </c>
      <c r="G20" s="56"/>
      <c r="H20" s="80" t="s">
        <v>123</v>
      </c>
      <c r="I20" s="59" t="s">
        <v>124</v>
      </c>
      <c r="J20" s="61" t="s">
        <v>125</v>
      </c>
      <c r="K20" s="62" t="s">
        <v>126</v>
      </c>
      <c r="L20" s="62" t="s">
        <v>84</v>
      </c>
      <c r="M20" s="62" t="s">
        <v>127</v>
      </c>
      <c r="N20" s="62" t="s">
        <v>118</v>
      </c>
      <c r="O20" s="79" t="s">
        <v>128</v>
      </c>
      <c r="P20" s="63" t="s">
        <v>51</v>
      </c>
      <c r="Q20" s="64">
        <v>293.5</v>
      </c>
      <c r="R20" s="65">
        <f t="shared" si="1"/>
        <v>63.804000000000002</v>
      </c>
      <c r="S20" s="67">
        <f>RANK(R20,R$11:R$35,0)</f>
        <v>8</v>
      </c>
      <c r="T20" s="64">
        <v>293</v>
      </c>
      <c r="U20" s="65">
        <f t="shared" si="2"/>
        <v>63.695999999999998</v>
      </c>
      <c r="V20" s="67">
        <f>RANK(U20,U$11:U$35,0)</f>
        <v>8</v>
      </c>
      <c r="W20" s="64">
        <v>288.5</v>
      </c>
      <c r="X20" s="65">
        <f t="shared" si="3"/>
        <v>62.716999999999999</v>
      </c>
      <c r="Y20" s="67">
        <f>RANK(X20,X$11:X$35,0)</f>
        <v>8</v>
      </c>
      <c r="Z20" s="64">
        <v>298.5</v>
      </c>
      <c r="AA20" s="65">
        <f t="shared" si="4"/>
        <v>64.891000000000005</v>
      </c>
      <c r="AB20" s="67">
        <f>RANK(AA20,AA$11:AA$35,0)</f>
        <v>7</v>
      </c>
      <c r="AC20" s="64">
        <v>282.5</v>
      </c>
      <c r="AD20" s="65">
        <f t="shared" si="5"/>
        <v>61.412999999999997</v>
      </c>
      <c r="AE20" s="67">
        <f>RANK(AD20,AD$11:AD$35,0)</f>
        <v>10</v>
      </c>
      <c r="AF20" s="70"/>
      <c r="AG20" s="70"/>
      <c r="AH20" s="70"/>
      <c r="AI20" s="75">
        <f t="shared" si="6"/>
        <v>1456</v>
      </c>
      <c r="AJ20" s="65">
        <f t="shared" si="7"/>
        <v>63.304000000000002</v>
      </c>
      <c r="AK20" s="70"/>
      <c r="AL20" s="71"/>
      <c r="AM20" s="72"/>
      <c r="AN20" s="10"/>
    </row>
    <row r="21" spans="1:40" s="73" customFormat="1" ht="49.5" customHeight="1">
      <c r="A21" s="55">
        <f t="shared" si="0"/>
        <v>9</v>
      </c>
      <c r="B21" s="56">
        <v>61</v>
      </c>
      <c r="C21" s="57" t="s">
        <v>39</v>
      </c>
      <c r="D21" s="58" t="s">
        <v>129</v>
      </c>
      <c r="E21" s="58" t="s">
        <v>130</v>
      </c>
      <c r="F21" s="59" t="s">
        <v>131</v>
      </c>
      <c r="G21" s="56"/>
      <c r="H21" s="60" t="s">
        <v>132</v>
      </c>
      <c r="I21" s="59" t="s">
        <v>133</v>
      </c>
      <c r="J21" s="61" t="s">
        <v>134</v>
      </c>
      <c r="K21" s="62" t="s">
        <v>59</v>
      </c>
      <c r="L21" s="62" t="s">
        <v>72</v>
      </c>
      <c r="M21" s="62" t="s">
        <v>135</v>
      </c>
      <c r="N21" s="74" t="s">
        <v>107</v>
      </c>
      <c r="O21" s="62" t="s">
        <v>136</v>
      </c>
      <c r="P21" s="63" t="s">
        <v>76</v>
      </c>
      <c r="Q21" s="64">
        <v>302</v>
      </c>
      <c r="R21" s="65">
        <f t="shared" si="1"/>
        <v>65.652000000000001</v>
      </c>
      <c r="S21" s="67">
        <f>RANK(R21,R$11:R$34,0)</f>
        <v>5</v>
      </c>
      <c r="T21" s="64">
        <v>274.5</v>
      </c>
      <c r="U21" s="65">
        <f t="shared" si="2"/>
        <v>59.673999999999999</v>
      </c>
      <c r="V21" s="67">
        <f>RANK(U21,U$11:U$34,0)</f>
        <v>11</v>
      </c>
      <c r="W21" s="64">
        <v>286</v>
      </c>
      <c r="X21" s="65">
        <f t="shared" si="3"/>
        <v>62.173999999999999</v>
      </c>
      <c r="Y21" s="67">
        <f>RANK(X21,X$11:X$34,0)</f>
        <v>10</v>
      </c>
      <c r="Z21" s="64">
        <v>288.5</v>
      </c>
      <c r="AA21" s="65">
        <f t="shared" si="4"/>
        <v>62.716999999999999</v>
      </c>
      <c r="AB21" s="67">
        <f>RANK(AA21,AA$11:AA$34,0)</f>
        <v>8</v>
      </c>
      <c r="AC21" s="64">
        <v>294</v>
      </c>
      <c r="AD21" s="65">
        <f t="shared" si="5"/>
        <v>63.912999999999997</v>
      </c>
      <c r="AE21" s="67">
        <f>RANK(AD21,AD$11:AD$34,0)</f>
        <v>7</v>
      </c>
      <c r="AF21" s="70"/>
      <c r="AG21" s="70"/>
      <c r="AH21" s="70"/>
      <c r="AI21" s="75">
        <f t="shared" si="6"/>
        <v>1445</v>
      </c>
      <c r="AJ21" s="65">
        <f t="shared" si="7"/>
        <v>62.826000000000001</v>
      </c>
      <c r="AK21" s="70"/>
      <c r="AL21" s="71"/>
      <c r="AM21" s="72"/>
      <c r="AN21" s="10"/>
    </row>
    <row r="22" spans="1:40" s="73" customFormat="1" ht="49.5" customHeight="1">
      <c r="A22" s="55">
        <f t="shared" si="0"/>
        <v>10</v>
      </c>
      <c r="B22" s="56">
        <v>66</v>
      </c>
      <c r="C22" s="57" t="s">
        <v>39</v>
      </c>
      <c r="D22" s="58" t="s">
        <v>137</v>
      </c>
      <c r="E22" s="58" t="s">
        <v>138</v>
      </c>
      <c r="F22" s="59" t="s">
        <v>139</v>
      </c>
      <c r="G22" s="56"/>
      <c r="H22" s="60" t="s">
        <v>140</v>
      </c>
      <c r="I22" s="59" t="s">
        <v>141</v>
      </c>
      <c r="J22" s="61" t="s">
        <v>142</v>
      </c>
      <c r="K22" s="62" t="s">
        <v>143</v>
      </c>
      <c r="L22" s="62" t="s">
        <v>84</v>
      </c>
      <c r="M22" s="62" t="s">
        <v>144</v>
      </c>
      <c r="N22" s="62" t="s">
        <v>49</v>
      </c>
      <c r="O22" s="62" t="s">
        <v>145</v>
      </c>
      <c r="P22" s="63" t="s">
        <v>64</v>
      </c>
      <c r="Q22" s="64">
        <v>277</v>
      </c>
      <c r="R22" s="65">
        <f t="shared" si="1"/>
        <v>60.216999999999999</v>
      </c>
      <c r="S22" s="67">
        <f>RANK(R22,R$11:R$35,0)</f>
        <v>12</v>
      </c>
      <c r="T22" s="64">
        <v>294.5</v>
      </c>
      <c r="U22" s="65">
        <f t="shared" si="2"/>
        <v>64.022000000000006</v>
      </c>
      <c r="V22" s="67">
        <f>RANK(U22,U$11:U$35,0)</f>
        <v>7</v>
      </c>
      <c r="W22" s="64">
        <v>271</v>
      </c>
      <c r="X22" s="65">
        <f t="shared" si="3"/>
        <v>58.912999999999997</v>
      </c>
      <c r="Y22" s="67">
        <f>RANK(X22,X$11:X$35,0)</f>
        <v>12</v>
      </c>
      <c r="Z22" s="64">
        <v>273.5</v>
      </c>
      <c r="AA22" s="65">
        <f t="shared" si="4"/>
        <v>59.457000000000001</v>
      </c>
      <c r="AB22" s="67">
        <f>RANK(AA22,AA$11:AA$35,0)</f>
        <v>10</v>
      </c>
      <c r="AC22" s="64">
        <v>285.5</v>
      </c>
      <c r="AD22" s="65">
        <f t="shared" si="5"/>
        <v>62.064999999999998</v>
      </c>
      <c r="AE22" s="67">
        <f>RANK(AD22,AD$11:AD$35,0)</f>
        <v>9</v>
      </c>
      <c r="AF22" s="70"/>
      <c r="AG22" s="70"/>
      <c r="AH22" s="70"/>
      <c r="AI22" s="75">
        <f t="shared" si="6"/>
        <v>1401.5</v>
      </c>
      <c r="AJ22" s="65">
        <f t="shared" si="7"/>
        <v>60.935000000000002</v>
      </c>
      <c r="AK22" s="70"/>
      <c r="AL22" s="77"/>
      <c r="AM22" s="72"/>
    </row>
    <row r="23" spans="1:40" s="73" customFormat="1" ht="49.5" customHeight="1">
      <c r="A23" s="55">
        <f t="shared" si="0"/>
        <v>11</v>
      </c>
      <c r="B23" s="56">
        <v>16</v>
      </c>
      <c r="C23" s="57" t="s">
        <v>39</v>
      </c>
      <c r="D23" s="58" t="s">
        <v>146</v>
      </c>
      <c r="E23" s="58" t="s">
        <v>147</v>
      </c>
      <c r="F23" s="59" t="s">
        <v>148</v>
      </c>
      <c r="G23" s="56"/>
      <c r="H23" s="60" t="s">
        <v>149</v>
      </c>
      <c r="I23" s="59" t="s">
        <v>150</v>
      </c>
      <c r="J23" s="61" t="s">
        <v>151</v>
      </c>
      <c r="K23" s="62" t="s">
        <v>152</v>
      </c>
      <c r="L23" s="62" t="s">
        <v>84</v>
      </c>
      <c r="M23" s="62" t="s">
        <v>117</v>
      </c>
      <c r="N23" s="62" t="s">
        <v>153</v>
      </c>
      <c r="O23" s="62" t="s">
        <v>154</v>
      </c>
      <c r="P23" s="63" t="s">
        <v>51</v>
      </c>
      <c r="Q23" s="81">
        <v>299</v>
      </c>
      <c r="R23" s="65">
        <f t="shared" si="1"/>
        <v>65</v>
      </c>
      <c r="S23" s="66">
        <f>RANK(R23,R$13:R$27,0)</f>
        <v>6</v>
      </c>
      <c r="T23" s="64">
        <v>269.5</v>
      </c>
      <c r="U23" s="65">
        <f t="shared" si="2"/>
        <v>58.587000000000003</v>
      </c>
      <c r="V23" s="66">
        <f>RANK(U23,U$13:U$27,0)</f>
        <v>13</v>
      </c>
      <c r="W23" s="64">
        <v>279</v>
      </c>
      <c r="X23" s="65">
        <f t="shared" si="3"/>
        <v>60.652000000000001</v>
      </c>
      <c r="Y23" s="66">
        <f>RANK(X23,X$13:X$27,0)</f>
        <v>11</v>
      </c>
      <c r="Z23" s="64">
        <v>271</v>
      </c>
      <c r="AA23" s="65">
        <f t="shared" si="4"/>
        <v>58.912999999999997</v>
      </c>
      <c r="AB23" s="66">
        <f>RANK(AA23,AA$13:AA$27,0)</f>
        <v>11</v>
      </c>
      <c r="AC23" s="64">
        <v>282.5</v>
      </c>
      <c r="AD23" s="65">
        <f t="shared" si="5"/>
        <v>61.412999999999997</v>
      </c>
      <c r="AE23" s="66">
        <f>RANK(AD23,AD$13:AD$27,0)</f>
        <v>10</v>
      </c>
      <c r="AF23" s="70"/>
      <c r="AG23" s="70"/>
      <c r="AH23" s="70"/>
      <c r="AI23" s="75">
        <f t="shared" si="6"/>
        <v>1401</v>
      </c>
      <c r="AJ23" s="65">
        <f t="shared" si="7"/>
        <v>60.912999999999997</v>
      </c>
      <c r="AK23" s="70"/>
      <c r="AL23" s="77"/>
      <c r="AM23" s="72"/>
    </row>
    <row r="24" spans="1:40" s="73" customFormat="1" ht="49.5" customHeight="1">
      <c r="A24" s="55">
        <f t="shared" si="0"/>
        <v>12</v>
      </c>
      <c r="B24" s="56">
        <v>62</v>
      </c>
      <c r="C24" s="82" t="s">
        <v>155</v>
      </c>
      <c r="D24" s="58" t="s">
        <v>156</v>
      </c>
      <c r="E24" s="58" t="s">
        <v>157</v>
      </c>
      <c r="F24" s="59" t="s">
        <v>158</v>
      </c>
      <c r="G24" s="63"/>
      <c r="H24" s="60" t="s">
        <v>159</v>
      </c>
      <c r="I24" s="59" t="s">
        <v>160</v>
      </c>
      <c r="J24" s="61" t="s">
        <v>134</v>
      </c>
      <c r="K24" s="62" t="s">
        <v>152</v>
      </c>
      <c r="L24" s="62" t="s">
        <v>84</v>
      </c>
      <c r="M24" s="62" t="s">
        <v>61</v>
      </c>
      <c r="N24" s="74" t="s">
        <v>161</v>
      </c>
      <c r="O24" s="76" t="s">
        <v>162</v>
      </c>
      <c r="P24" s="63" t="s">
        <v>76</v>
      </c>
      <c r="Q24" s="81">
        <v>276</v>
      </c>
      <c r="R24" s="65">
        <f t="shared" si="1"/>
        <v>60</v>
      </c>
      <c r="S24" s="66">
        <f>RANK(R24,R$13:R$27,0)</f>
        <v>13</v>
      </c>
      <c r="T24" s="81">
        <v>279</v>
      </c>
      <c r="U24" s="65">
        <f t="shared" si="2"/>
        <v>60.652000000000001</v>
      </c>
      <c r="V24" s="66">
        <f>RANK(U24,U$13:U$27,0)</f>
        <v>10</v>
      </c>
      <c r="W24" s="81">
        <v>287</v>
      </c>
      <c r="X24" s="65">
        <f t="shared" si="3"/>
        <v>62.390999999999998</v>
      </c>
      <c r="Y24" s="66">
        <f>RANK(X24,X$13:X$27,0)</f>
        <v>9</v>
      </c>
      <c r="Z24" s="81">
        <v>264</v>
      </c>
      <c r="AA24" s="65">
        <f t="shared" si="4"/>
        <v>57.390999999999998</v>
      </c>
      <c r="AB24" s="66">
        <f>RANK(AA24,AA$13:AA$27,0)</f>
        <v>12</v>
      </c>
      <c r="AC24" s="81">
        <v>273.5</v>
      </c>
      <c r="AD24" s="65">
        <f t="shared" si="5"/>
        <v>59.457000000000001</v>
      </c>
      <c r="AE24" s="66">
        <f>RANK(AD24,AD$13:AD$27,0)</f>
        <v>12</v>
      </c>
      <c r="AF24" s="70"/>
      <c r="AG24" s="70"/>
      <c r="AH24" s="70"/>
      <c r="AI24" s="75">
        <f t="shared" si="6"/>
        <v>1379.5</v>
      </c>
      <c r="AJ24" s="65">
        <f t="shared" si="7"/>
        <v>59.978000000000002</v>
      </c>
      <c r="AK24" s="70"/>
      <c r="AL24" s="71"/>
      <c r="AM24" s="72"/>
      <c r="AN24" s="10"/>
    </row>
    <row r="25" spans="1:40" s="73" customFormat="1" ht="49.5" customHeight="1">
      <c r="A25" s="55">
        <f t="shared" si="0"/>
        <v>13</v>
      </c>
      <c r="B25" s="56">
        <v>56</v>
      </c>
      <c r="C25" s="57" t="s">
        <v>39</v>
      </c>
      <c r="D25" s="58" t="s">
        <v>163</v>
      </c>
      <c r="E25" s="60" t="s">
        <v>164</v>
      </c>
      <c r="F25" s="59" t="s">
        <v>165</v>
      </c>
      <c r="G25" s="56"/>
      <c r="H25" s="60" t="s">
        <v>166</v>
      </c>
      <c r="I25" s="59" t="s">
        <v>167</v>
      </c>
      <c r="J25" s="61" t="s">
        <v>168</v>
      </c>
      <c r="K25" s="62" t="s">
        <v>143</v>
      </c>
      <c r="L25" s="62" t="s">
        <v>96</v>
      </c>
      <c r="M25" s="62" t="s">
        <v>48</v>
      </c>
      <c r="N25" s="62" t="s">
        <v>118</v>
      </c>
      <c r="O25" s="62" t="s">
        <v>169</v>
      </c>
      <c r="P25" s="63" t="s">
        <v>51</v>
      </c>
      <c r="Q25" s="64">
        <v>277.5</v>
      </c>
      <c r="R25" s="65">
        <f t="shared" si="1"/>
        <v>60.326000000000001</v>
      </c>
      <c r="S25" s="67">
        <f>RANK(R25,R$11:R$35,0)</f>
        <v>11</v>
      </c>
      <c r="T25" s="64">
        <v>272.5</v>
      </c>
      <c r="U25" s="65">
        <f t="shared" si="2"/>
        <v>59.238999999999997</v>
      </c>
      <c r="V25" s="67">
        <f>RANK(U25,U$11:U$35,0)</f>
        <v>12</v>
      </c>
      <c r="W25" s="64">
        <v>257</v>
      </c>
      <c r="X25" s="65">
        <f t="shared" si="3"/>
        <v>55.87</v>
      </c>
      <c r="Y25" s="67">
        <f>RANK(X25,X$11:X$35,0)</f>
        <v>13</v>
      </c>
      <c r="Z25" s="64">
        <v>260</v>
      </c>
      <c r="AA25" s="65">
        <f t="shared" si="4"/>
        <v>56.521999999999998</v>
      </c>
      <c r="AB25" s="67">
        <f>RANK(AA25,AA$11:AA$35,0)</f>
        <v>13</v>
      </c>
      <c r="AC25" s="64">
        <v>271.5</v>
      </c>
      <c r="AD25" s="65">
        <f t="shared" si="5"/>
        <v>59.021999999999998</v>
      </c>
      <c r="AE25" s="67">
        <f>RANK(AD25,AD$11:AD$35,0)</f>
        <v>13</v>
      </c>
      <c r="AF25" s="70"/>
      <c r="AG25" s="70"/>
      <c r="AH25" s="70"/>
      <c r="AI25" s="75">
        <f t="shared" si="6"/>
        <v>1338.5</v>
      </c>
      <c r="AJ25" s="65">
        <f t="shared" si="7"/>
        <v>58.195999999999998</v>
      </c>
      <c r="AK25" s="70"/>
      <c r="AL25" s="77"/>
      <c r="AM25" s="72"/>
    </row>
    <row r="26" spans="1:40" s="73" customFormat="1" ht="49.5" customHeight="1">
      <c r="A26" s="55">
        <f t="shared" si="0"/>
        <v>14</v>
      </c>
      <c r="B26" s="56">
        <v>29</v>
      </c>
      <c r="C26" s="57" t="s">
        <v>39</v>
      </c>
      <c r="D26" s="78" t="s">
        <v>170</v>
      </c>
      <c r="E26" s="78" t="s">
        <v>171</v>
      </c>
      <c r="F26" s="59" t="s">
        <v>172</v>
      </c>
      <c r="G26" s="56"/>
      <c r="H26" s="78" t="s">
        <v>173</v>
      </c>
      <c r="I26" s="59" t="s">
        <v>174</v>
      </c>
      <c r="J26" s="61" t="s">
        <v>105</v>
      </c>
      <c r="K26" s="62" t="s">
        <v>175</v>
      </c>
      <c r="L26" s="62" t="s">
        <v>72</v>
      </c>
      <c r="M26" s="62" t="s">
        <v>97</v>
      </c>
      <c r="N26" s="62" t="s">
        <v>176</v>
      </c>
      <c r="O26" s="79" t="s">
        <v>177</v>
      </c>
      <c r="P26" s="63" t="s">
        <v>109</v>
      </c>
      <c r="Q26" s="64">
        <v>255</v>
      </c>
      <c r="R26" s="65">
        <f t="shared" si="1"/>
        <v>55.435000000000002</v>
      </c>
      <c r="S26" s="67">
        <f>RANK(R26,R$11:R$35,0)</f>
        <v>14</v>
      </c>
      <c r="T26" s="64">
        <v>258.5</v>
      </c>
      <c r="U26" s="65">
        <f t="shared" si="2"/>
        <v>56.195999999999998</v>
      </c>
      <c r="V26" s="67">
        <f>RANK(U26,U$11:U$35,0)</f>
        <v>14</v>
      </c>
      <c r="W26" s="64">
        <v>253</v>
      </c>
      <c r="X26" s="65">
        <f t="shared" si="3"/>
        <v>55</v>
      </c>
      <c r="Y26" s="67">
        <f>RANK(X26,X$11:X$35,0)</f>
        <v>14</v>
      </c>
      <c r="Z26" s="64">
        <v>240</v>
      </c>
      <c r="AA26" s="65">
        <f t="shared" si="4"/>
        <v>52.173999999999999</v>
      </c>
      <c r="AB26" s="67">
        <f>RANK(AA26,AA$11:AA$35,0)</f>
        <v>14</v>
      </c>
      <c r="AC26" s="64">
        <v>261</v>
      </c>
      <c r="AD26" s="65">
        <f t="shared" si="5"/>
        <v>56.738999999999997</v>
      </c>
      <c r="AE26" s="67">
        <f>RANK(AD26,AD$11:AD$35,0)</f>
        <v>14</v>
      </c>
      <c r="AF26" s="70"/>
      <c r="AG26" s="70"/>
      <c r="AH26" s="70"/>
      <c r="AI26" s="75">
        <f t="shared" si="6"/>
        <v>1267.5</v>
      </c>
      <c r="AJ26" s="65">
        <f t="shared" si="7"/>
        <v>55.109000000000002</v>
      </c>
      <c r="AK26" s="70"/>
      <c r="AL26" s="77"/>
      <c r="AM26" s="72"/>
    </row>
    <row r="27" spans="1:40" s="73" customFormat="1" ht="49.5" customHeight="1">
      <c r="A27" s="55"/>
      <c r="B27" s="56">
        <v>28</v>
      </c>
      <c r="C27" s="57" t="s">
        <v>39</v>
      </c>
      <c r="D27" s="58" t="s">
        <v>178</v>
      </c>
      <c r="E27" s="60" t="s">
        <v>179</v>
      </c>
      <c r="F27" s="59" t="s">
        <v>180</v>
      </c>
      <c r="G27" s="56"/>
      <c r="H27" s="60" t="s">
        <v>181</v>
      </c>
      <c r="I27" s="59" t="s">
        <v>182</v>
      </c>
      <c r="J27" s="61" t="s">
        <v>105</v>
      </c>
      <c r="K27" s="62" t="s">
        <v>59</v>
      </c>
      <c r="L27" s="62" t="s">
        <v>60</v>
      </c>
      <c r="M27" s="62" t="s">
        <v>183</v>
      </c>
      <c r="N27" s="62" t="s">
        <v>118</v>
      </c>
      <c r="O27" s="76" t="s">
        <v>184</v>
      </c>
      <c r="P27" s="63" t="s">
        <v>109</v>
      </c>
      <c r="Q27" s="81"/>
      <c r="R27" s="65"/>
      <c r="S27" s="66"/>
      <c r="T27" s="81"/>
      <c r="U27" s="65"/>
      <c r="V27" s="66"/>
      <c r="W27" s="81"/>
      <c r="X27" s="65"/>
      <c r="Y27" s="66"/>
      <c r="Z27" s="81"/>
      <c r="AA27" s="65"/>
      <c r="AB27" s="66"/>
      <c r="AC27" s="81"/>
      <c r="AD27" s="65"/>
      <c r="AE27" s="66"/>
      <c r="AF27" s="70"/>
      <c r="AG27" s="70"/>
      <c r="AH27" s="70"/>
      <c r="AI27" s="75"/>
      <c r="AJ27" s="65" t="s">
        <v>185</v>
      </c>
      <c r="AK27" s="70"/>
      <c r="AL27" s="71"/>
      <c r="AM27" s="72"/>
      <c r="AN27" s="10"/>
    </row>
    <row r="28" spans="1:40" s="86" customFormat="1" ht="15.75">
      <c r="A28" s="83"/>
      <c r="B28" s="83"/>
      <c r="C28" s="83"/>
      <c r="D28" s="83"/>
      <c r="E28" s="83"/>
      <c r="F28" s="84"/>
      <c r="G28" s="85"/>
      <c r="I28" s="87" t="s">
        <v>186</v>
      </c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AL28" s="88"/>
      <c r="AM28" s="88"/>
    </row>
    <row r="29" spans="1:40" ht="20.25" customHeight="1">
      <c r="A29" s="89"/>
      <c r="B29" s="89"/>
      <c r="C29" s="89"/>
      <c r="D29" s="89" t="s">
        <v>187</v>
      </c>
      <c r="E29" s="89"/>
      <c r="F29" s="90"/>
      <c r="G29" s="90"/>
      <c r="H29" s="90"/>
      <c r="I29" s="90"/>
      <c r="J29" s="90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 t="s">
        <v>188</v>
      </c>
      <c r="Y29" s="91"/>
      <c r="Z29" s="91"/>
      <c r="AA29" s="91"/>
      <c r="AB29" s="91"/>
      <c r="AC29" s="91"/>
    </row>
    <row r="30" spans="1:40" ht="20.25">
      <c r="A30" s="89"/>
      <c r="B30" s="89"/>
      <c r="C30" s="89"/>
      <c r="D30" s="89"/>
      <c r="E30" s="89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</row>
    <row r="31" spans="1:40" ht="20.25">
      <c r="D31" s="89" t="s">
        <v>189</v>
      </c>
      <c r="X31" s="91" t="s">
        <v>190</v>
      </c>
      <c r="Y31" s="91"/>
      <c r="Z31" s="91"/>
      <c r="AA31" s="91"/>
      <c r="AB31" s="91"/>
      <c r="AC31" s="91"/>
    </row>
  </sheetData>
  <mergeCells count="37">
    <mergeCell ref="X31:AC31"/>
    <mergeCell ref="AJ11:AJ12"/>
    <mergeCell ref="AK11:AK12"/>
    <mergeCell ref="A28:E28"/>
    <mergeCell ref="I28:T28"/>
    <mergeCell ref="K29:W29"/>
    <mergeCell ref="X29:AC29"/>
    <mergeCell ref="Z11:AB11"/>
    <mergeCell ref="AC11:AE11"/>
    <mergeCell ref="AF11:AF12"/>
    <mergeCell ref="AG11:AG12"/>
    <mergeCell ref="AH11:AH12"/>
    <mergeCell ref="AI11:AI12"/>
    <mergeCell ref="N11:N12"/>
    <mergeCell ref="O11:O12"/>
    <mergeCell ref="P11:P12"/>
    <mergeCell ref="Q11:S11"/>
    <mergeCell ref="T11:V11"/>
    <mergeCell ref="W11:Y11"/>
    <mergeCell ref="H11:H12"/>
    <mergeCell ref="I11:I12"/>
    <mergeCell ref="J11:J12"/>
    <mergeCell ref="K11:K12"/>
    <mergeCell ref="L11:L12"/>
    <mergeCell ref="M11:M12"/>
    <mergeCell ref="A11:A12"/>
    <mergeCell ref="B11:B12"/>
    <mergeCell ref="C11:C12"/>
    <mergeCell ref="D11:E12"/>
    <mergeCell ref="F11:F12"/>
    <mergeCell ref="G11:G12"/>
    <mergeCell ref="A1:AK1"/>
    <mergeCell ref="A2:AK2"/>
    <mergeCell ref="A3:AK3"/>
    <mergeCell ref="A4:AK4"/>
    <mergeCell ref="A5:AK5"/>
    <mergeCell ref="J9:N9"/>
  </mergeCells>
  <printOptions horizontalCentered="1"/>
  <pageMargins left="0" right="0" top="0" bottom="0" header="0" footer="0"/>
  <pageSetup paperSize="9" scale="50" orientation="landscape" r:id="rId1"/>
  <headerFooter>
    <oddHeader>&amp;L&amp;G&amp;R&amp;G</oddHeader>
    <oddFooter>&amp;C&amp;G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70C0"/>
  </sheetPr>
  <dimension ref="A1:AI28"/>
  <sheetViews>
    <sheetView tabSelected="1" view="pageBreakPreview" zoomScale="65" zoomScaleNormal="70" zoomScaleSheetLayoutView="65" workbookViewId="0">
      <selection activeCell="X11" sqref="X11"/>
    </sheetView>
  </sheetViews>
  <sheetFormatPr defaultRowHeight="12.75"/>
  <cols>
    <col min="1" max="1" width="6.28515625" style="96" customWidth="1"/>
    <col min="2" max="2" width="32" style="96" customWidth="1"/>
    <col min="3" max="3" width="5.85546875" style="96" customWidth="1"/>
    <col min="4" max="4" width="6.140625" style="96" hidden="1" customWidth="1"/>
    <col min="5" max="5" width="14" style="96" customWidth="1"/>
    <col min="6" max="6" width="25.28515625" style="96" customWidth="1"/>
    <col min="7" max="7" width="14" style="96" hidden="1" customWidth="1"/>
    <col min="8" max="8" width="5.85546875" style="96" hidden="1" customWidth="1"/>
    <col min="9" max="9" width="26.140625" style="96" customWidth="1"/>
    <col min="10" max="10" width="14" style="96" hidden="1" customWidth="1"/>
    <col min="11" max="11" width="14.85546875" style="96" hidden="1" customWidth="1"/>
    <col min="12" max="12" width="10.140625" style="96" hidden="1" customWidth="1"/>
    <col min="13" max="13" width="10.7109375" style="96" hidden="1" customWidth="1"/>
    <col min="14" max="14" width="8.7109375" style="96" hidden="1" customWidth="1"/>
    <col min="15" max="15" width="10.5703125" style="96" hidden="1" customWidth="1"/>
    <col min="16" max="16" width="15.5703125" style="96" hidden="1" customWidth="1"/>
    <col min="17" max="17" width="15.140625" style="96" hidden="1" customWidth="1"/>
    <col min="18" max="18" width="16.42578125" style="96" customWidth="1"/>
    <col min="19" max="19" width="18.42578125" style="96" customWidth="1"/>
    <col min="20" max="20" width="28.28515625" style="93" customWidth="1"/>
    <col min="21" max="21" width="11" style="93" customWidth="1"/>
  </cols>
  <sheetData>
    <row r="1" spans="1:35" ht="50.25" customHeight="1">
      <c r="A1" s="92" t="s">
        <v>191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2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</row>
    <row r="2" spans="1:35" s="96" customFormat="1" ht="29.25" customHeight="1">
      <c r="A2" s="94" t="s">
        <v>192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5"/>
    </row>
    <row r="3" spans="1:35" s="99" customFormat="1" ht="18" customHeight="1">
      <c r="A3" s="97" t="s">
        <v>193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8"/>
    </row>
    <row r="4" spans="1:35" s="96" customFormat="1" ht="15" customHeight="1">
      <c r="A4" s="97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5"/>
    </row>
    <row r="5" spans="1:35" s="102" customFormat="1" ht="20.25" customHeight="1">
      <c r="A5" s="100" t="s">
        <v>194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1"/>
    </row>
    <row r="6" spans="1:35" s="102" customFormat="1" ht="20.25" customHeight="1">
      <c r="H6" s="103"/>
      <c r="I6" s="104"/>
      <c r="K6" s="105"/>
      <c r="L6" s="105"/>
      <c r="M6" s="105"/>
      <c r="N6" s="105"/>
      <c r="O6" s="105"/>
      <c r="P6" s="103"/>
      <c r="T6" s="101"/>
      <c r="U6" s="106"/>
    </row>
    <row r="7" spans="1:35" s="111" customFormat="1" ht="15" customHeight="1">
      <c r="A7" s="32" t="s">
        <v>11</v>
      </c>
      <c r="B7" s="32"/>
      <c r="C7" s="107"/>
      <c r="D7" s="107"/>
      <c r="E7" s="107"/>
      <c r="F7" s="107"/>
      <c r="G7" s="107"/>
      <c r="H7" s="108"/>
      <c r="I7" s="109"/>
      <c r="J7" s="110"/>
      <c r="K7" s="109"/>
      <c r="L7" s="108"/>
      <c r="M7" s="108"/>
      <c r="O7" s="108"/>
      <c r="P7" s="108"/>
      <c r="Q7" s="108"/>
      <c r="S7" s="112" t="s">
        <v>195</v>
      </c>
      <c r="T7" s="113"/>
      <c r="U7" s="106"/>
    </row>
    <row r="8" spans="1:35" s="96" customFormat="1" ht="24.75" customHeight="1">
      <c r="A8" s="114" t="s">
        <v>13</v>
      </c>
      <c r="B8" s="115" t="s">
        <v>196</v>
      </c>
      <c r="C8" s="116" t="s">
        <v>14</v>
      </c>
      <c r="D8" s="117"/>
      <c r="E8" s="118" t="s">
        <v>15</v>
      </c>
      <c r="F8" s="118"/>
      <c r="G8" s="119" t="s">
        <v>197</v>
      </c>
      <c r="H8" s="117" t="s">
        <v>198</v>
      </c>
      <c r="I8" s="119" t="s">
        <v>17</v>
      </c>
      <c r="J8" s="119" t="s">
        <v>18</v>
      </c>
      <c r="K8" s="119" t="s">
        <v>19</v>
      </c>
      <c r="L8" s="119" t="s">
        <v>20</v>
      </c>
      <c r="M8" s="119" t="s">
        <v>21</v>
      </c>
      <c r="N8" s="119" t="s">
        <v>22</v>
      </c>
      <c r="O8" s="119" t="s">
        <v>23</v>
      </c>
      <c r="P8" s="119" t="s">
        <v>24</v>
      </c>
      <c r="Q8" s="119" t="s">
        <v>25</v>
      </c>
      <c r="R8" s="118" t="s">
        <v>199</v>
      </c>
      <c r="S8" s="118" t="s">
        <v>200</v>
      </c>
      <c r="T8" s="95"/>
      <c r="U8" s="106"/>
    </row>
    <row r="9" spans="1:35" s="96" customFormat="1" ht="48" customHeight="1">
      <c r="A9" s="114"/>
      <c r="B9" s="120"/>
      <c r="C9" s="116"/>
      <c r="D9" s="121"/>
      <c r="E9" s="118"/>
      <c r="F9" s="118"/>
      <c r="G9" s="122"/>
      <c r="H9" s="121"/>
      <c r="I9" s="122"/>
      <c r="J9" s="122"/>
      <c r="K9" s="122"/>
      <c r="L9" s="122"/>
      <c r="M9" s="122"/>
      <c r="N9" s="122"/>
      <c r="O9" s="122"/>
      <c r="P9" s="122"/>
      <c r="Q9" s="122"/>
      <c r="R9" s="118"/>
      <c r="S9" s="118"/>
      <c r="T9" s="95"/>
      <c r="U9" s="106"/>
    </row>
    <row r="10" spans="1:35" s="132" customFormat="1" ht="53.25" customHeight="1">
      <c r="A10" s="123">
        <v>1</v>
      </c>
      <c r="B10" s="124" t="s">
        <v>201</v>
      </c>
      <c r="C10" s="125">
        <v>65</v>
      </c>
      <c r="D10" s="57"/>
      <c r="E10" s="126" t="s">
        <v>89</v>
      </c>
      <c r="F10" s="126" t="s">
        <v>90</v>
      </c>
      <c r="G10" s="127" t="s">
        <v>91</v>
      </c>
      <c r="H10" s="128"/>
      <c r="I10" s="129" t="s">
        <v>92</v>
      </c>
      <c r="J10" s="59" t="s">
        <v>93</v>
      </c>
      <c r="K10" s="61" t="s">
        <v>94</v>
      </c>
      <c r="L10" s="62" t="s">
        <v>95</v>
      </c>
      <c r="M10" s="62" t="s">
        <v>96</v>
      </c>
      <c r="N10" s="62" t="s">
        <v>97</v>
      </c>
      <c r="O10" s="74" t="s">
        <v>98</v>
      </c>
      <c r="P10" s="62" t="s">
        <v>99</v>
      </c>
      <c r="Q10" s="63" t="s">
        <v>64</v>
      </c>
      <c r="R10" s="130">
        <v>65.760999999999996</v>
      </c>
      <c r="S10" s="131">
        <f>R12+R10</f>
        <v>134.73899999999998</v>
      </c>
      <c r="T10" s="71"/>
      <c r="U10" s="72"/>
      <c r="V10" s="10"/>
    </row>
    <row r="11" spans="1:35" s="132" customFormat="1" ht="53.25" customHeight="1">
      <c r="A11" s="133"/>
      <c r="B11" s="134"/>
      <c r="C11" s="125">
        <v>66</v>
      </c>
      <c r="D11" s="57"/>
      <c r="E11" s="126" t="s">
        <v>137</v>
      </c>
      <c r="F11" s="126" t="s">
        <v>138</v>
      </c>
      <c r="G11" s="127" t="s">
        <v>139</v>
      </c>
      <c r="H11" s="128"/>
      <c r="I11" s="129" t="s">
        <v>140</v>
      </c>
      <c r="J11" s="59" t="s">
        <v>141</v>
      </c>
      <c r="K11" s="61" t="s">
        <v>142</v>
      </c>
      <c r="L11" s="62" t="s">
        <v>143</v>
      </c>
      <c r="M11" s="62" t="s">
        <v>84</v>
      </c>
      <c r="N11" s="62" t="s">
        <v>144</v>
      </c>
      <c r="O11" s="62" t="s">
        <v>49</v>
      </c>
      <c r="P11" s="62" t="s">
        <v>145</v>
      </c>
      <c r="Q11" s="63" t="s">
        <v>64</v>
      </c>
      <c r="R11" s="135">
        <v>60.935000000000002</v>
      </c>
      <c r="S11" s="136"/>
      <c r="T11" s="71"/>
      <c r="U11" s="72"/>
      <c r="V11" s="10"/>
    </row>
    <row r="12" spans="1:35" s="132" customFormat="1" ht="53.25" customHeight="1">
      <c r="A12" s="137"/>
      <c r="B12" s="138"/>
      <c r="C12" s="125">
        <v>69</v>
      </c>
      <c r="D12" s="57"/>
      <c r="E12" s="126" t="s">
        <v>53</v>
      </c>
      <c r="F12" s="126" t="s">
        <v>54</v>
      </c>
      <c r="G12" s="127" t="s">
        <v>55</v>
      </c>
      <c r="H12" s="139"/>
      <c r="I12" s="129" t="s">
        <v>56</v>
      </c>
      <c r="J12" s="59" t="s">
        <v>57</v>
      </c>
      <c r="K12" s="61" t="s">
        <v>58</v>
      </c>
      <c r="L12" s="62" t="s">
        <v>59</v>
      </c>
      <c r="M12" s="62" t="s">
        <v>60</v>
      </c>
      <c r="N12" s="62" t="s">
        <v>61</v>
      </c>
      <c r="O12" s="74" t="s">
        <v>62</v>
      </c>
      <c r="P12" s="62" t="s">
        <v>63</v>
      </c>
      <c r="Q12" s="63" t="s">
        <v>64</v>
      </c>
      <c r="R12" s="130">
        <v>68.977999999999994</v>
      </c>
      <c r="S12" s="140"/>
      <c r="T12" s="77"/>
      <c r="U12" s="72"/>
    </row>
    <row r="13" spans="1:35" s="132" customFormat="1" ht="53.25" customHeight="1">
      <c r="A13" s="123">
        <v>2</v>
      </c>
      <c r="B13" s="124" t="s">
        <v>202</v>
      </c>
      <c r="C13" s="125">
        <v>58</v>
      </c>
      <c r="D13" s="57"/>
      <c r="E13" s="126" t="s">
        <v>110</v>
      </c>
      <c r="F13" s="129" t="s">
        <v>111</v>
      </c>
      <c r="G13" s="127" t="s">
        <v>112</v>
      </c>
      <c r="H13" s="128"/>
      <c r="I13" s="129" t="s">
        <v>113</v>
      </c>
      <c r="J13" s="59" t="s">
        <v>114</v>
      </c>
      <c r="K13" s="61" t="s">
        <v>115</v>
      </c>
      <c r="L13" s="62" t="s">
        <v>116</v>
      </c>
      <c r="M13" s="62" t="s">
        <v>84</v>
      </c>
      <c r="N13" s="62" t="s">
        <v>117</v>
      </c>
      <c r="O13" s="62" t="s">
        <v>118</v>
      </c>
      <c r="P13" s="62" t="s">
        <v>119</v>
      </c>
      <c r="Q13" s="63" t="s">
        <v>203</v>
      </c>
      <c r="R13" s="130">
        <v>64.022000000000006</v>
      </c>
      <c r="S13" s="131">
        <f>R15+R13</f>
        <v>131.60900000000001</v>
      </c>
      <c r="T13" s="77"/>
      <c r="U13" s="72"/>
    </row>
    <row r="14" spans="1:35" s="132" customFormat="1" ht="53.25" customHeight="1">
      <c r="A14" s="133"/>
      <c r="B14" s="134"/>
      <c r="C14" s="125">
        <v>59</v>
      </c>
      <c r="D14" s="57"/>
      <c r="E14" s="141" t="s">
        <v>120</v>
      </c>
      <c r="F14" s="141" t="s">
        <v>121</v>
      </c>
      <c r="G14" s="127" t="s">
        <v>122</v>
      </c>
      <c r="H14" s="128"/>
      <c r="I14" s="142" t="s">
        <v>123</v>
      </c>
      <c r="J14" s="59" t="s">
        <v>124</v>
      </c>
      <c r="K14" s="61" t="s">
        <v>125</v>
      </c>
      <c r="L14" s="62" t="s">
        <v>126</v>
      </c>
      <c r="M14" s="62" t="s">
        <v>84</v>
      </c>
      <c r="N14" s="62" t="s">
        <v>127</v>
      </c>
      <c r="O14" s="62" t="s">
        <v>118</v>
      </c>
      <c r="P14" s="79" t="s">
        <v>128</v>
      </c>
      <c r="Q14" s="63" t="s">
        <v>203</v>
      </c>
      <c r="R14" s="135">
        <v>63.304000000000002</v>
      </c>
      <c r="S14" s="136"/>
      <c r="T14" s="71"/>
      <c r="U14" s="72"/>
      <c r="V14" s="10"/>
    </row>
    <row r="15" spans="1:35" s="132" customFormat="1" ht="53.25" customHeight="1">
      <c r="A15" s="137"/>
      <c r="B15" s="138"/>
      <c r="C15" s="125">
        <v>68</v>
      </c>
      <c r="D15" s="57"/>
      <c r="E15" s="126" t="s">
        <v>77</v>
      </c>
      <c r="F15" s="129" t="s">
        <v>78</v>
      </c>
      <c r="G15" s="127" t="s">
        <v>79</v>
      </c>
      <c r="H15" s="139"/>
      <c r="I15" s="129" t="s">
        <v>80</v>
      </c>
      <c r="J15" s="59" t="s">
        <v>81</v>
      </c>
      <c r="K15" s="61" t="s">
        <v>82</v>
      </c>
      <c r="L15" s="62" t="s">
        <v>83</v>
      </c>
      <c r="M15" s="62" t="s">
        <v>84</v>
      </c>
      <c r="N15" s="62" t="s">
        <v>85</v>
      </c>
      <c r="O15" s="62" t="s">
        <v>86</v>
      </c>
      <c r="P15" s="62" t="s">
        <v>87</v>
      </c>
      <c r="Q15" s="63" t="s">
        <v>203</v>
      </c>
      <c r="R15" s="130">
        <v>67.587000000000003</v>
      </c>
      <c r="S15" s="140"/>
      <c r="T15" s="77"/>
      <c r="U15" s="72"/>
    </row>
    <row r="16" spans="1:35" s="132" customFormat="1" ht="53.25" customHeight="1">
      <c r="A16" s="123">
        <v>3</v>
      </c>
      <c r="B16" s="124" t="s">
        <v>204</v>
      </c>
      <c r="C16" s="125">
        <v>57</v>
      </c>
      <c r="D16" s="57"/>
      <c r="E16" s="126" t="s">
        <v>65</v>
      </c>
      <c r="F16" s="129" t="s">
        <v>66</v>
      </c>
      <c r="G16" s="127" t="s">
        <v>67</v>
      </c>
      <c r="H16" s="139"/>
      <c r="I16" s="129" t="s">
        <v>68</v>
      </c>
      <c r="J16" s="59" t="s">
        <v>69</v>
      </c>
      <c r="K16" s="61" t="s">
        <v>70</v>
      </c>
      <c r="L16" s="62" t="s">
        <v>71</v>
      </c>
      <c r="M16" s="62" t="s">
        <v>72</v>
      </c>
      <c r="N16" s="62" t="s">
        <v>73</v>
      </c>
      <c r="O16" s="62" t="s">
        <v>74</v>
      </c>
      <c r="P16" s="76" t="s">
        <v>75</v>
      </c>
      <c r="Q16" s="63" t="s">
        <v>76</v>
      </c>
      <c r="R16" s="130">
        <v>68</v>
      </c>
      <c r="S16" s="131">
        <f>R16+R17</f>
        <v>130.82599999999999</v>
      </c>
      <c r="T16" s="71"/>
      <c r="U16" s="72"/>
      <c r="V16" s="10"/>
    </row>
    <row r="17" spans="1:23" s="132" customFormat="1" ht="53.25" customHeight="1">
      <c r="A17" s="133"/>
      <c r="B17" s="134"/>
      <c r="C17" s="125">
        <v>61</v>
      </c>
      <c r="D17" s="57"/>
      <c r="E17" s="126" t="s">
        <v>129</v>
      </c>
      <c r="F17" s="126" t="s">
        <v>130</v>
      </c>
      <c r="G17" s="127" t="s">
        <v>131</v>
      </c>
      <c r="H17" s="128"/>
      <c r="I17" s="129" t="s">
        <v>132</v>
      </c>
      <c r="J17" s="59" t="s">
        <v>133</v>
      </c>
      <c r="K17" s="61" t="s">
        <v>134</v>
      </c>
      <c r="L17" s="62" t="s">
        <v>59</v>
      </c>
      <c r="M17" s="62" t="s">
        <v>72</v>
      </c>
      <c r="N17" s="62" t="s">
        <v>135</v>
      </c>
      <c r="O17" s="74" t="s">
        <v>107</v>
      </c>
      <c r="P17" s="62" t="s">
        <v>136</v>
      </c>
      <c r="Q17" s="63" t="s">
        <v>76</v>
      </c>
      <c r="R17" s="130">
        <v>62.826000000000001</v>
      </c>
      <c r="S17" s="136"/>
      <c r="T17" s="71"/>
      <c r="U17" s="72"/>
      <c r="V17" s="10"/>
    </row>
    <row r="18" spans="1:23" s="132" customFormat="1" ht="53.25" customHeight="1">
      <c r="A18" s="137"/>
      <c r="B18" s="138"/>
      <c r="C18" s="125">
        <v>62</v>
      </c>
      <c r="D18" s="82"/>
      <c r="E18" s="126" t="s">
        <v>156</v>
      </c>
      <c r="F18" s="126" t="s">
        <v>157</v>
      </c>
      <c r="G18" s="127" t="s">
        <v>158</v>
      </c>
      <c r="H18" s="139"/>
      <c r="I18" s="129" t="s">
        <v>159</v>
      </c>
      <c r="J18" s="59" t="s">
        <v>160</v>
      </c>
      <c r="K18" s="61" t="s">
        <v>134</v>
      </c>
      <c r="L18" s="62" t="s">
        <v>152</v>
      </c>
      <c r="M18" s="62" t="s">
        <v>84</v>
      </c>
      <c r="N18" s="62" t="s">
        <v>61</v>
      </c>
      <c r="O18" s="74" t="s">
        <v>161</v>
      </c>
      <c r="P18" s="76" t="s">
        <v>162</v>
      </c>
      <c r="Q18" s="63" t="s">
        <v>76</v>
      </c>
      <c r="R18" s="135">
        <v>59.978000000000002</v>
      </c>
      <c r="S18" s="140"/>
      <c r="T18" s="71"/>
      <c r="U18" s="72"/>
      <c r="V18" s="10"/>
    </row>
    <row r="19" spans="1:23" s="132" customFormat="1" ht="53.25" customHeight="1">
      <c r="A19" s="123">
        <v>4</v>
      </c>
      <c r="B19" s="124" t="s">
        <v>205</v>
      </c>
      <c r="C19" s="125">
        <v>16</v>
      </c>
      <c r="D19" s="57"/>
      <c r="E19" s="126" t="s">
        <v>146</v>
      </c>
      <c r="F19" s="126" t="s">
        <v>147</v>
      </c>
      <c r="G19" s="127" t="s">
        <v>148</v>
      </c>
      <c r="H19" s="128"/>
      <c r="I19" s="129" t="s">
        <v>149</v>
      </c>
      <c r="J19" s="59" t="s">
        <v>150</v>
      </c>
      <c r="K19" s="61" t="s">
        <v>151</v>
      </c>
      <c r="L19" s="62" t="s">
        <v>152</v>
      </c>
      <c r="M19" s="62" t="s">
        <v>84</v>
      </c>
      <c r="N19" s="62" t="s">
        <v>117</v>
      </c>
      <c r="O19" s="62" t="s">
        <v>153</v>
      </c>
      <c r="P19" s="62" t="s">
        <v>154</v>
      </c>
      <c r="Q19" s="63" t="s">
        <v>206</v>
      </c>
      <c r="R19" s="130">
        <v>60.912999999999997</v>
      </c>
      <c r="S19" s="131">
        <f>R19+R21</f>
        <v>130.39099999999999</v>
      </c>
      <c r="T19" s="77"/>
      <c r="U19" s="72"/>
    </row>
    <row r="20" spans="1:23" s="132" customFormat="1" ht="53.25" customHeight="1">
      <c r="A20" s="133"/>
      <c r="B20" s="134"/>
      <c r="C20" s="125">
        <v>56</v>
      </c>
      <c r="D20" s="57"/>
      <c r="E20" s="126" t="s">
        <v>163</v>
      </c>
      <c r="F20" s="129" t="s">
        <v>164</v>
      </c>
      <c r="G20" s="127" t="s">
        <v>165</v>
      </c>
      <c r="H20" s="128"/>
      <c r="I20" s="129" t="s">
        <v>166</v>
      </c>
      <c r="J20" s="59" t="s">
        <v>167</v>
      </c>
      <c r="K20" s="61" t="s">
        <v>168</v>
      </c>
      <c r="L20" s="62" t="s">
        <v>143</v>
      </c>
      <c r="M20" s="62" t="s">
        <v>96</v>
      </c>
      <c r="N20" s="62" t="s">
        <v>48</v>
      </c>
      <c r="O20" s="62" t="s">
        <v>118</v>
      </c>
      <c r="P20" s="62" t="s">
        <v>169</v>
      </c>
      <c r="Q20" s="63" t="s">
        <v>206</v>
      </c>
      <c r="R20" s="135">
        <v>58.195999999999998</v>
      </c>
      <c r="S20" s="136"/>
      <c r="T20" s="71"/>
      <c r="U20" s="72"/>
      <c r="V20" s="10"/>
    </row>
    <row r="21" spans="1:23" s="132" customFormat="1" ht="53.25" customHeight="1">
      <c r="A21" s="137"/>
      <c r="B21" s="138"/>
      <c r="C21" s="125">
        <v>60</v>
      </c>
      <c r="D21" s="57"/>
      <c r="E21" s="126" t="s">
        <v>40</v>
      </c>
      <c r="F21" s="126" t="s">
        <v>41</v>
      </c>
      <c r="G21" s="127" t="s">
        <v>42</v>
      </c>
      <c r="H21" s="128"/>
      <c r="I21" s="129" t="s">
        <v>43</v>
      </c>
      <c r="J21" s="59" t="s">
        <v>44</v>
      </c>
      <c r="K21" s="61" t="s">
        <v>45</v>
      </c>
      <c r="L21" s="62" t="s">
        <v>46</v>
      </c>
      <c r="M21" s="62" t="s">
        <v>47</v>
      </c>
      <c r="N21" s="62" t="s">
        <v>48</v>
      </c>
      <c r="O21" s="62" t="s">
        <v>49</v>
      </c>
      <c r="P21" s="62" t="s">
        <v>50</v>
      </c>
      <c r="Q21" s="63" t="s">
        <v>206</v>
      </c>
      <c r="R21" s="130">
        <v>69.477999999999994</v>
      </c>
      <c r="S21" s="140"/>
      <c r="T21" s="77"/>
      <c r="U21" s="72"/>
    </row>
    <row r="22" spans="1:23" s="132" customFormat="1" ht="53.25" customHeight="1">
      <c r="A22" s="123">
        <v>5</v>
      </c>
      <c r="B22" s="124" t="s">
        <v>207</v>
      </c>
      <c r="C22" s="125">
        <v>28</v>
      </c>
      <c r="D22" s="57"/>
      <c r="E22" s="126" t="s">
        <v>178</v>
      </c>
      <c r="F22" s="129" t="s">
        <v>179</v>
      </c>
      <c r="G22" s="127" t="s">
        <v>180</v>
      </c>
      <c r="H22" s="128"/>
      <c r="I22" s="129" t="s">
        <v>181</v>
      </c>
      <c r="J22" s="59" t="s">
        <v>182</v>
      </c>
      <c r="K22" s="61" t="s">
        <v>105</v>
      </c>
      <c r="L22" s="62" t="s">
        <v>59</v>
      </c>
      <c r="M22" s="62" t="s">
        <v>60</v>
      </c>
      <c r="N22" s="62" t="s">
        <v>183</v>
      </c>
      <c r="O22" s="62" t="s">
        <v>118</v>
      </c>
      <c r="P22" s="76" t="s">
        <v>184</v>
      </c>
      <c r="Q22" s="63" t="s">
        <v>109</v>
      </c>
      <c r="R22" s="135" t="s">
        <v>208</v>
      </c>
      <c r="S22" s="131">
        <f>R23+R24</f>
        <v>119.80500000000001</v>
      </c>
      <c r="T22" s="71"/>
      <c r="U22" s="72"/>
      <c r="V22" s="10"/>
    </row>
    <row r="23" spans="1:23" s="132" customFormat="1" ht="53.25" customHeight="1">
      <c r="A23" s="133"/>
      <c r="B23" s="134"/>
      <c r="C23" s="125">
        <v>29</v>
      </c>
      <c r="D23" s="57"/>
      <c r="E23" s="141" t="s">
        <v>170</v>
      </c>
      <c r="F23" s="141" t="s">
        <v>171</v>
      </c>
      <c r="G23" s="127" t="s">
        <v>172</v>
      </c>
      <c r="H23" s="128"/>
      <c r="I23" s="141" t="s">
        <v>173</v>
      </c>
      <c r="J23" s="59" t="s">
        <v>174</v>
      </c>
      <c r="K23" s="61" t="s">
        <v>105</v>
      </c>
      <c r="L23" s="62" t="s">
        <v>175</v>
      </c>
      <c r="M23" s="62" t="s">
        <v>72</v>
      </c>
      <c r="N23" s="62" t="s">
        <v>97</v>
      </c>
      <c r="O23" s="62" t="s">
        <v>176</v>
      </c>
      <c r="P23" s="79" t="s">
        <v>177</v>
      </c>
      <c r="Q23" s="63" t="s">
        <v>109</v>
      </c>
      <c r="R23" s="130">
        <v>55.109000000000002</v>
      </c>
      <c r="S23" s="136"/>
      <c r="T23" s="71"/>
      <c r="U23" s="72"/>
      <c r="V23" s="10"/>
    </row>
    <row r="24" spans="1:23" s="132" customFormat="1" ht="53.25" customHeight="1">
      <c r="A24" s="137"/>
      <c r="B24" s="138"/>
      <c r="C24" s="125">
        <v>30</v>
      </c>
      <c r="D24" s="57"/>
      <c r="E24" s="141" t="s">
        <v>100</v>
      </c>
      <c r="F24" s="141" t="s">
        <v>101</v>
      </c>
      <c r="G24" s="127" t="s">
        <v>102</v>
      </c>
      <c r="H24" s="139"/>
      <c r="I24" s="141" t="s">
        <v>103</v>
      </c>
      <c r="J24" s="59" t="s">
        <v>104</v>
      </c>
      <c r="K24" s="61" t="s">
        <v>105</v>
      </c>
      <c r="L24" s="62" t="s">
        <v>106</v>
      </c>
      <c r="M24" s="62" t="s">
        <v>47</v>
      </c>
      <c r="N24" s="62" t="s">
        <v>97</v>
      </c>
      <c r="O24" s="74" t="s">
        <v>107</v>
      </c>
      <c r="P24" s="79" t="s">
        <v>108</v>
      </c>
      <c r="Q24" s="63" t="s">
        <v>109</v>
      </c>
      <c r="R24" s="130">
        <v>64.695999999999998</v>
      </c>
      <c r="S24" s="140"/>
      <c r="T24" s="71"/>
      <c r="U24" s="72"/>
      <c r="V24" s="10"/>
    </row>
    <row r="25" spans="1:23" s="146" customFormat="1" ht="15.75">
      <c r="A25" s="143"/>
      <c r="B25" s="143"/>
      <c r="C25" s="143"/>
      <c r="D25" s="143"/>
      <c r="E25" s="143"/>
      <c r="F25" s="143"/>
      <c r="G25" s="144"/>
      <c r="H25" s="145"/>
      <c r="J25" s="147" t="s">
        <v>186</v>
      </c>
      <c r="K25" s="147"/>
      <c r="L25" s="147"/>
      <c r="M25" s="147"/>
      <c r="N25" s="147"/>
      <c r="O25" s="147"/>
      <c r="P25" s="147"/>
      <c r="Q25" s="147"/>
      <c r="T25" s="148"/>
      <c r="U25" s="148"/>
    </row>
    <row r="26" spans="1:23" ht="20.25" customHeight="1">
      <c r="A26" s="149"/>
      <c r="B26" s="149" t="s">
        <v>187</v>
      </c>
      <c r="C26" s="149"/>
      <c r="D26" s="149"/>
      <c r="F26" s="149"/>
      <c r="G26" s="150"/>
      <c r="H26" s="150"/>
      <c r="I26" s="150"/>
      <c r="J26" s="150"/>
      <c r="K26" s="150"/>
      <c r="L26" s="151"/>
      <c r="M26" s="151"/>
      <c r="N26" s="151"/>
      <c r="O26" s="151"/>
      <c r="P26" s="151"/>
      <c r="Q26" s="151"/>
      <c r="R26" s="152" t="s">
        <v>188</v>
      </c>
      <c r="S26" s="152"/>
      <c r="T26" s="152"/>
      <c r="U26" s="152"/>
      <c r="V26" s="152"/>
      <c r="W26" s="152"/>
    </row>
    <row r="27" spans="1:23" ht="20.25">
      <c r="A27" s="149"/>
      <c r="B27" s="149"/>
      <c r="C27" s="149"/>
      <c r="D27" s="149"/>
      <c r="F27" s="149"/>
      <c r="G27" s="150"/>
      <c r="H27" s="150"/>
      <c r="I27" s="150"/>
      <c r="J27" s="150"/>
      <c r="K27" s="150"/>
      <c r="L27" s="150"/>
      <c r="M27" s="150"/>
      <c r="N27" s="150"/>
      <c r="O27" s="150"/>
      <c r="P27" s="150"/>
      <c r="Q27" s="150"/>
      <c r="R27" s="153"/>
      <c r="S27" s="153"/>
      <c r="T27" s="153"/>
      <c r="U27" s="153"/>
      <c r="V27" s="153"/>
      <c r="W27" s="153"/>
    </row>
    <row r="28" spans="1:23" ht="20.25" customHeight="1">
      <c r="B28" s="149" t="s">
        <v>189</v>
      </c>
      <c r="R28" s="152" t="s">
        <v>190</v>
      </c>
      <c r="S28" s="152"/>
      <c r="T28" s="152"/>
      <c r="U28" s="152"/>
      <c r="V28" s="152"/>
      <c r="W28" s="152"/>
    </row>
  </sheetData>
  <mergeCells count="44">
    <mergeCell ref="R28:W28"/>
    <mergeCell ref="A22:A24"/>
    <mergeCell ref="B22:B24"/>
    <mergeCell ref="S22:S24"/>
    <mergeCell ref="A25:F25"/>
    <mergeCell ref="J25:Q25"/>
    <mergeCell ref="L26:Q26"/>
    <mergeCell ref="R26:W26"/>
    <mergeCell ref="A16:A18"/>
    <mergeCell ref="B16:B18"/>
    <mergeCell ref="S16:S18"/>
    <mergeCell ref="A19:A21"/>
    <mergeCell ref="B19:B21"/>
    <mergeCell ref="S19:S21"/>
    <mergeCell ref="A10:A12"/>
    <mergeCell ref="B10:B12"/>
    <mergeCell ref="S10:S12"/>
    <mergeCell ref="A13:A15"/>
    <mergeCell ref="B13:B15"/>
    <mergeCell ref="S13:S15"/>
    <mergeCell ref="N8:N9"/>
    <mergeCell ref="O8:O9"/>
    <mergeCell ref="P8:P9"/>
    <mergeCell ref="Q8:Q9"/>
    <mergeCell ref="R8:R9"/>
    <mergeCell ref="S8:S9"/>
    <mergeCell ref="H8:H9"/>
    <mergeCell ref="I8:I9"/>
    <mergeCell ref="J8:J9"/>
    <mergeCell ref="K8:K9"/>
    <mergeCell ref="L8:L9"/>
    <mergeCell ref="M8:M9"/>
    <mergeCell ref="A8:A9"/>
    <mergeCell ref="B8:B9"/>
    <mergeCell ref="C8:C9"/>
    <mergeCell ref="D8:D9"/>
    <mergeCell ref="E8:F9"/>
    <mergeCell ref="G8:G9"/>
    <mergeCell ref="A1:S1"/>
    <mergeCell ref="A2:S2"/>
    <mergeCell ref="A3:S3"/>
    <mergeCell ref="A4:S4"/>
    <mergeCell ref="A5:S5"/>
    <mergeCell ref="K6:O6"/>
  </mergeCells>
  <printOptions horizontalCentered="1"/>
  <pageMargins left="0" right="0" top="0" bottom="0" header="0" footer="0"/>
  <pageSetup paperSize="9" scale="68" orientation="portrait" r:id="rId1"/>
  <headerFooter>
    <oddHeader>&amp;L&amp;G&amp;R&amp;G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БП н</vt:lpstr>
      <vt:lpstr>КПР</vt:lpstr>
      <vt:lpstr>КПР!Область_печати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Alevtina</dc:creator>
  <cp:lastModifiedBy>Alevtina</cp:lastModifiedBy>
  <dcterms:created xsi:type="dcterms:W3CDTF">2021-06-12T18:17:26Z</dcterms:created>
  <dcterms:modified xsi:type="dcterms:W3CDTF">2021-06-12T18:18:10Z</dcterms:modified>
</cp:coreProperties>
</file>